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93" firstSheet="1" activeTab="4"/>
  </bookViews>
  <sheets>
    <sheet name="results" sheetId="1" state="hidden" r:id="rId1"/>
    <sheet name="Приложение 1" sheetId="2" r:id="rId2"/>
    <sheet name="Приложение 2" sheetId="3" r:id="rId3"/>
    <sheet name="сроки выполнения" sheetId="4" r:id="rId4"/>
    <sheet name="Выполнение работ" sheetId="5" r:id="rId5"/>
  </sheets>
  <definedNames/>
  <calcPr fullCalcOnLoad="1"/>
</workbook>
</file>

<file path=xl/sharedStrings.xml><?xml version="1.0" encoding="utf-8"?>
<sst xmlns="http://schemas.openxmlformats.org/spreadsheetml/2006/main" count="691" uniqueCount="290">
  <si>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</si>
  <si>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</si>
  <si>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</si>
  <si>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</si>
  <si>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</si>
  <si>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</si>
  <si>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</si>
  <si>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</si>
  <si>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</si>
  <si>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</si>
  <si>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</si>
  <si>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</si>
  <si>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</si>
  <si>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</si>
  <si>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</si>
  <si>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</si>
  <si>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</si>
  <si>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</si>
  <si>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</si>
  <si>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</si>
  <si>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</si>
  <si>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</si>
  <si>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</si>
  <si>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</si>
  <si>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</si>
  <si>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</si>
  <si>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</si>
  <si>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</si>
  <si>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</si>
  <si>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</si>
  <si>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</si>
  <si>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</si>
  <si>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</si>
  <si>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</si>
  <si>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</si>
  <si>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</si>
  <si>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</si>
  <si>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</si>
  <si>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</si>
  <si>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</si>
  <si>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</si>
  <si>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</si>
  <si>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</si>
  <si>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</si>
  <si>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</si>
  <si>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</si>
  <si>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</si>
  <si>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</si>
  <si>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</si>
  <si>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</si>
  <si>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</si>
  <si>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</si>
  <si>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</si>
  <si>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</si>
  <si>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</si>
  <si>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</si>
  <si>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</si>
  <si>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</si>
  <si>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</si>
  <si>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</si>
  <si>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</si>
  <si>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</si>
  <si>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</si>
  <si>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</si>
  <si>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</si>
  <si>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</si>
  <si>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</si>
  <si>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</si>
  <si>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</si>
  <si>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</si>
  <si>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</si>
  <si>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</si>
  <si>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</si>
  <si>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</si>
  <si>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поправки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</si>
  <si>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</si>
  <si>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</si>
  <si>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</si>
  <si>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</si>
  <si>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</si>
  <si>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</si>
  <si>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</si>
  <si>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</si>
  <si>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</si>
  <si>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</si>
  <si>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</si>
  <si>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</si>
  <si>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</si>
  <si>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</si>
  <si>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</si>
  <si>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</si>
  <si>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</si>
  <si>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</si>
  <si>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</si>
  <si>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</si>
  <si>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</si>
  <si>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</si>
  <si>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</si>
  <si>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</si>
  <si>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</si>
  <si>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</si>
  <si>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</si>
  <si>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</si>
  <si>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</si>
  <si>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</si>
  <si>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</si>
  <si>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</si>
  <si>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</si>
  <si>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</si>
  <si>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</si>
  <si>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</si>
  <si>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</si>
  <si>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</si>
  <si>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</si>
  <si>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</si>
  <si>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</si>
  <si>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</si>
  <si>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</si>
  <si>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</si>
  <si>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</si>
  <si>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</si>
  <si>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</si>
  <si>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</si>
  <si>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</si>
  <si>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</si>
  <si>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</si>
  <si>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</si>
  <si>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</si>
  <si>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</si>
  <si>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</si>
  <si>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</si>
  <si>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</si>
  <si>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</si>
  <si>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</si>
  <si>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</si>
  <si>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</si>
  <si>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</si>
  <si>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</si>
  <si>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</si>
  <si>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</si>
  <si>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</si>
  <si>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</si>
  <si>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</si>
  <si>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</si>
  <si>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</si>
  <si>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</si>
  <si>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</si>
  <si>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</si>
  <si>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</si>
  <si>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</si>
  <si>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</si>
  <si>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</si>
  <si>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</si>
  <si>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</si>
  <si>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</si>
  <si>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</si>
  <si>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</si>
  <si>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</si>
  <si>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</si>
  <si>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</rPr>
      <t xml:space="preserve"> деревянной стропильной системы</t>
    </r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</si>
  <si>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</si>
  <si>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</si>
  <si>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</si>
  <si>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 Приложение № 1</t>
  </si>
  <si>
    <t xml:space="preserve"> Приложение № 2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</si>
  <si>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</si>
  <si>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</si>
  <si>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Ремонт кровли (А.П.)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</si>
  <si>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</si>
  <si>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</si>
  <si>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</si>
  <si>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</si>
  <si>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</si>
  <si>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</si>
  <si>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</si>
  <si>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</si>
  <si>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</si>
  <si>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</si>
  <si>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</si>
  <si>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</si>
  <si>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</si>
  <si>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</si>
  <si>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</si>
  <si>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</si>
  <si>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</si>
  <si>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 xml:space="preserve">Нормализация температурно-влажностного режима чердачных 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</si>
  <si>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</si>
  <si>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family val="0"/>
      </rPr>
      <t>(ремонт вентиляционных и дымоходных каналов и т.д.)</t>
    </r>
  </si>
  <si>
    <t>ГЕНЕРАЛЬНЫЙ ДИРЕКТОР                                             Г.Е.МАЙОРОВ</t>
  </si>
  <si>
    <t>Генеральный директор                                                        Г.Е.Майоров</t>
  </si>
  <si>
    <t>Сводная программа (план) текущего ремонта на 2013 г. год по ООО "Городской центр коммунального сервиса"</t>
  </si>
  <si>
    <t>Сводная адресная программа текущего ремонта на 2013 год по ООО "ГЦКС"</t>
  </si>
  <si>
    <t>Заводской пр. д.40</t>
  </si>
  <si>
    <t>Заводской пр. д.48</t>
  </si>
  <si>
    <t>Заводской пр. д.44</t>
  </si>
  <si>
    <t xml:space="preserve">Бульвар Трудящихся, д.39 </t>
  </si>
  <si>
    <t>Бульвар Трудящихся, д.35 корп.2</t>
  </si>
  <si>
    <t>ул.Павловская, 92</t>
  </si>
  <si>
    <t>ул. Павловская, д.94</t>
  </si>
  <si>
    <t>ул. Володарского, д.17</t>
  </si>
  <si>
    <t>ул.Пролетарская, д.5</t>
  </si>
  <si>
    <t>пр.Ленина, д.11</t>
  </si>
  <si>
    <t>пр.Ленина, д.56</t>
  </si>
  <si>
    <t>пр.Ленина, д.13 пар.1</t>
  </si>
  <si>
    <t>ул.Коммуны, д.13 пар.1-4</t>
  </si>
  <si>
    <t>ул.Володарского, д.11 пар.1-4</t>
  </si>
  <si>
    <t>Заводской пр. д.52 пар.1</t>
  </si>
  <si>
    <t>Бульвар Трудящихся, д.33 корп.2 пар.1,2</t>
  </si>
  <si>
    <t>пр.Ленина, д.74 пар.1-4</t>
  </si>
  <si>
    <t>ул.Павловская, д.76 пар.1-4</t>
  </si>
  <si>
    <t>ул.Володарского, д.17 пар.1-4</t>
  </si>
  <si>
    <t>Заводской пр. д.48 пар.1-7</t>
  </si>
  <si>
    <t>Заводской пр. д.40 пар.6,7,8,9,10</t>
  </si>
  <si>
    <t>Количество домов</t>
  </si>
  <si>
    <t>шт</t>
  </si>
  <si>
    <t>Работы</t>
  </si>
  <si>
    <t>Адрес</t>
  </si>
  <si>
    <t>дата</t>
  </si>
  <si>
    <t>ИТОГО</t>
  </si>
  <si>
    <t>2кв.2013</t>
  </si>
  <si>
    <t>Косм.ремонт л/кл</t>
  </si>
  <si>
    <t>замена двери</t>
  </si>
  <si>
    <t>ремонт лестничной клетки</t>
  </si>
  <si>
    <t>итого декабрь</t>
  </si>
  <si>
    <t>Сроки выполнение текущего ремонта  2013 г по Колпино</t>
  </si>
  <si>
    <t>Заводской 48,пар.1</t>
  </si>
  <si>
    <t>Ремонт окон</t>
  </si>
  <si>
    <t>Заводской 48,пар.7</t>
  </si>
  <si>
    <t>Заводской 48,пар.2</t>
  </si>
  <si>
    <t>Заводской 40,пар.10</t>
  </si>
  <si>
    <t>Герметиз.стыков</t>
  </si>
  <si>
    <t>Трудящихся 39</t>
  </si>
  <si>
    <t>текущий ремонт (санитарно-технические работы, электротехнические работы, окраска фасада, ремонт стен, косметический ремонт)</t>
  </si>
  <si>
    <t>б-р Трудящихся, д.35, к.1</t>
  </si>
  <si>
    <t>текущий ремонт (санитарно-технические работы, электротехнические работы, окраска фасада, ремонт крылец)</t>
  </si>
  <si>
    <t>б-р Трудящихся, д.35, к.2</t>
  </si>
  <si>
    <t>ремонт розлива ХВС</t>
  </si>
  <si>
    <t>б-р Трудящихся, д.35, к.3</t>
  </si>
  <si>
    <t>текущий ремонт (санитарно-технические работы, электротехнические работы, окраска фасада, ремонт полов МОП)</t>
  </si>
  <si>
    <t>текущий ремонт (санитарно-технические работы, электротехнические работы,  ремонт полов МОП)</t>
  </si>
  <si>
    <t>б-р Трудящихся, д.39</t>
  </si>
  <si>
    <t>3кв.2013</t>
  </si>
  <si>
    <t>текущий ремонт (санитарно-технические работы, электротехнические работы,  ремонт полов МОП, косметичческий ремонт частично, окраска фасада)</t>
  </si>
  <si>
    <t>текущий ремонт (санитарно-технические работы, электротехнические работы)</t>
  </si>
  <si>
    <t>текущий ремонт (санитарно-технические работы, электротехнические работы, окраска фасада)</t>
  </si>
  <si>
    <t>текущий ремонт (санитарно-технические работы, электротехнические работы, ремонт полов)</t>
  </si>
  <si>
    <t>Заводской пр. д.54</t>
  </si>
  <si>
    <t>1.</t>
  </si>
  <si>
    <t>Герметизация стыков</t>
  </si>
  <si>
    <t>итого октябрь</t>
  </si>
  <si>
    <t>бульвар Трудящихся, д.35, корп.2</t>
  </si>
  <si>
    <t>Заводской пр.40 пар.1</t>
  </si>
  <si>
    <t>Заводской пр.40 пар.6</t>
  </si>
  <si>
    <t>Заводской пр.40 пар.7</t>
  </si>
  <si>
    <t xml:space="preserve">Итого ноябрь </t>
  </si>
  <si>
    <t>санитарно-технические работы(замена розлива ХВС)</t>
  </si>
  <si>
    <t>Заводской пр.д.40 пар.9</t>
  </si>
  <si>
    <t>Заводской пр.д.40 пар8</t>
  </si>
  <si>
    <t>санитарно-технические, электротехнические работы</t>
  </si>
  <si>
    <t>бульвар Трудящихся, д.35, корп.1</t>
  </si>
  <si>
    <t>бульвар Трудящихся, д.35, корп.3</t>
  </si>
  <si>
    <t>бульвар Трудящихся, д.39</t>
  </si>
  <si>
    <t>ТСЖ "Колпинский оазис"</t>
  </si>
  <si>
    <t>В том числе по домам ТСЖ "Колпинский оазис"</t>
  </si>
  <si>
    <t>Выполнение текущего ремонта  2013 г по ТСЖ "Колпинский оазис</t>
  </si>
  <si>
    <t>управляющей компанией ООО "ГЦКС"</t>
  </si>
  <si>
    <t>ТСЖ</t>
  </si>
  <si>
    <t>Заводской 48,пар.6</t>
  </si>
  <si>
    <t>Заводской 48,пар.5</t>
  </si>
  <si>
    <t>Заводской 44,пар.2,3</t>
  </si>
  <si>
    <t>Заводской 44,пар.4,5</t>
  </si>
  <si>
    <t>Заводской 44,пар.1</t>
  </si>
  <si>
    <t>Электротех. И сантех работы</t>
  </si>
  <si>
    <t>Заводской 44</t>
  </si>
  <si>
    <t>ТР</t>
  </si>
  <si>
    <t>Заводской 44 кв.7</t>
  </si>
  <si>
    <t>Заводской 44 кв.3</t>
  </si>
  <si>
    <t>Заводской 54</t>
  </si>
  <si>
    <t>Заводской 54 кв.186</t>
  </si>
  <si>
    <t>Фасад</t>
  </si>
  <si>
    <t>Заводской 48</t>
  </si>
  <si>
    <t>Заводской 48 кв.31</t>
  </si>
  <si>
    <t>Замена окон на л/кл</t>
  </si>
  <si>
    <t>Заводской 48,пар.1,2,3</t>
  </si>
  <si>
    <t>Заводской 48,пар.4,5,6</t>
  </si>
  <si>
    <t>1кв.2013</t>
  </si>
  <si>
    <t>Заводской 48, пар.4</t>
  </si>
  <si>
    <t>июль</t>
  </si>
  <si>
    <t>август</t>
  </si>
  <si>
    <t>октябрь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</si>
</sst>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/>
      <right/>
      <top style="double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double"/>
      <bottom style="double"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39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0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49" fontId="2" fillId="32" borderId="10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/>
    </xf>
    <xf numFmtId="49" fontId="2" fillId="33" borderId="4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2" fillId="33" borderId="49" xfId="0" applyFont="1" applyFill="1" applyBorder="1" applyAlignment="1">
      <alignment horizontal="left"/>
    </xf>
    <xf numFmtId="0" fontId="2" fillId="33" borderId="4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3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32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5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33" borderId="41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43" fontId="2" fillId="0" borderId="0" xfId="0" applyNumberFormat="1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3" fillId="0" borderId="18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41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33" borderId="41" xfId="0" applyNumberFormat="1" applyFont="1" applyFill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/>
    </xf>
    <xf numFmtId="164" fontId="3" fillId="33" borderId="45" xfId="0" applyNumberFormat="1" applyFont="1" applyFill="1" applyBorder="1" applyAlignment="1">
      <alignment horizontal="center"/>
    </xf>
    <xf numFmtId="164" fontId="3" fillId="32" borderId="11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32" borderId="13" xfId="0" applyNumberFormat="1" applyFont="1" applyFill="1" applyBorder="1" applyAlignment="1">
      <alignment horizontal="center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2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3" fillId="32" borderId="12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/>
    </xf>
    <xf numFmtId="164" fontId="3" fillId="33" borderId="45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" fontId="3" fillId="32" borderId="2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left" vertical="center"/>
    </xf>
    <xf numFmtId="164" fontId="3" fillId="33" borderId="23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64" fontId="3" fillId="33" borderId="40" xfId="0" applyNumberFormat="1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164" fontId="3" fillId="32" borderId="36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left" vertical="center"/>
    </xf>
    <xf numFmtId="165" fontId="3" fillId="32" borderId="21" xfId="0" applyNumberFormat="1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left" vertical="center"/>
    </xf>
    <xf numFmtId="0" fontId="3" fillId="32" borderId="61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164" fontId="3" fillId="32" borderId="47" xfId="0" applyNumberFormat="1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4" fontId="3" fillId="32" borderId="11" xfId="0" applyNumberFormat="1" applyFont="1" applyFill="1" applyBorder="1" applyAlignment="1">
      <alignment horizontal="center" vertical="center" wrapText="1"/>
    </xf>
    <xf numFmtId="164" fontId="3" fillId="32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0" xfId="0" applyFont="1" applyAlignment="1">
      <alignment/>
    </xf>
    <xf numFmtId="164" fontId="3" fillId="32" borderId="23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2" fillId="0" borderId="61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1" xfId="0" applyFont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164" fontId="3" fillId="32" borderId="16" xfId="0" applyNumberFormat="1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/>
    </xf>
    <xf numFmtId="0" fontId="0" fillId="32" borderId="61" xfId="0" applyFill="1" applyBorder="1" applyAlignment="1">
      <alignment/>
    </xf>
    <xf numFmtId="0" fontId="3" fillId="32" borderId="31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6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/>
    </xf>
    <xf numFmtId="0" fontId="2" fillId="0" borderId="62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62" xfId="0" applyFont="1" applyBorder="1" applyAlignment="1">
      <alignment/>
    </xf>
    <xf numFmtId="0" fontId="2" fillId="0" borderId="64" xfId="0" applyFont="1" applyBorder="1" applyAlignment="1">
      <alignment/>
    </xf>
    <xf numFmtId="164" fontId="3" fillId="0" borderId="61" xfId="0" applyNumberFormat="1" applyFont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164" fontId="3" fillId="0" borderId="31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164" fontId="3" fillId="0" borderId="33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164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61" xfId="0" applyNumberFormat="1" applyFont="1" applyBorder="1" applyAlignment="1">
      <alignment/>
    </xf>
    <xf numFmtId="0" fontId="4" fillId="0" borderId="63" xfId="0" applyFont="1" applyBorder="1" applyAlignment="1">
      <alignment/>
    </xf>
    <xf numFmtId="0" fontId="8" fillId="0" borderId="63" xfId="0" applyFont="1" applyBorder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12" fillId="0" borderId="61" xfId="52" applyFont="1" applyBorder="1" applyAlignment="1">
      <alignment horizontal="center" vertical="top"/>
      <protection/>
    </xf>
    <xf numFmtId="0" fontId="13" fillId="0" borderId="61" xfId="52" applyFont="1" applyBorder="1" applyAlignment="1">
      <alignment vertical="top" wrapText="1"/>
      <protection/>
    </xf>
    <xf numFmtId="14" fontId="13" fillId="0" borderId="61" xfId="52" applyNumberFormat="1" applyFont="1" applyBorder="1" applyAlignment="1">
      <alignment horizontal="right" vertical="top"/>
      <protection/>
    </xf>
    <xf numFmtId="0" fontId="12" fillId="34" borderId="61" xfId="52" applyFont="1" applyFill="1" applyBorder="1" applyAlignment="1">
      <alignment horizontal="center" vertical="top"/>
      <protection/>
    </xf>
    <xf numFmtId="0" fontId="13" fillId="34" borderId="61" xfId="52" applyFont="1" applyFill="1" applyBorder="1" applyAlignment="1">
      <alignment vertical="top" wrapText="1"/>
      <protection/>
    </xf>
    <xf numFmtId="0" fontId="39" fillId="0" borderId="61" xfId="54" applyBorder="1">
      <alignment/>
      <protection/>
    </xf>
    <xf numFmtId="0" fontId="39" fillId="0" borderId="61" xfId="54" applyFill="1" applyBorder="1">
      <alignment/>
      <protection/>
    </xf>
    <xf numFmtId="0" fontId="10" fillId="0" borderId="61" xfId="54" applyFont="1" applyBorder="1">
      <alignment/>
      <protection/>
    </xf>
    <xf numFmtId="0" fontId="16" fillId="0" borderId="61" xfId="52" applyFont="1" applyBorder="1" applyAlignment="1">
      <alignment vertical="top" wrapText="1"/>
      <protection/>
    </xf>
    <xf numFmtId="0" fontId="16" fillId="32" borderId="61" xfId="52" applyFont="1" applyFill="1" applyBorder="1" applyAlignment="1">
      <alignment horizontal="center" vertical="top" wrapText="1"/>
      <protection/>
    </xf>
    <xf numFmtId="0" fontId="39" fillId="0" borderId="61" xfId="54" applyBorder="1" applyAlignment="1">
      <alignment wrapText="1"/>
      <protection/>
    </xf>
    <xf numFmtId="0" fontId="12" fillId="32" borderId="61" xfId="52" applyFont="1" applyFill="1" applyBorder="1" applyAlignment="1">
      <alignment horizontal="center" vertical="top" wrapText="1"/>
      <protection/>
    </xf>
    <xf numFmtId="0" fontId="17" fillId="0" borderId="61" xfId="52" applyFont="1" applyBorder="1" applyAlignment="1">
      <alignment vertical="top" wrapText="1"/>
      <protection/>
    </xf>
    <xf numFmtId="0" fontId="17" fillId="32" borderId="61" xfId="52" applyFont="1" applyFill="1" applyBorder="1" applyAlignment="1">
      <alignment horizontal="left" vertical="top" wrapText="1"/>
      <protection/>
    </xf>
    <xf numFmtId="0" fontId="39" fillId="0" borderId="61" xfId="54" applyFill="1" applyBorder="1" applyAlignment="1">
      <alignment wrapText="1"/>
      <protection/>
    </xf>
    <xf numFmtId="0" fontId="14" fillId="0" borderId="61" xfId="52" applyFont="1" applyBorder="1" applyAlignment="1">
      <alignment vertical="top" wrapText="1"/>
      <protection/>
    </xf>
    <xf numFmtId="0" fontId="39" fillId="0" borderId="61" xfId="54" applyBorder="1">
      <alignment/>
      <protection/>
    </xf>
    <xf numFmtId="2" fontId="10" fillId="0" borderId="61" xfId="54" applyNumberFormat="1" applyFont="1" applyBorder="1">
      <alignment/>
      <protection/>
    </xf>
    <xf numFmtId="14" fontId="39" fillId="0" borderId="61" xfId="54" applyNumberFormat="1" applyBorder="1">
      <alignment/>
      <protection/>
    </xf>
    <xf numFmtId="0" fontId="15" fillId="0" borderId="61" xfId="54" applyFont="1" applyBorder="1">
      <alignment/>
      <protection/>
    </xf>
    <xf numFmtId="14" fontId="15" fillId="0" borderId="61" xfId="54" applyNumberFormat="1" applyFont="1" applyBorder="1">
      <alignment/>
      <protection/>
    </xf>
    <xf numFmtId="0" fontId="7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34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61" xfId="0" applyFill="1" applyBorder="1" applyAlignment="1">
      <alignment/>
    </xf>
    <xf numFmtId="0" fontId="12" fillId="32" borderId="61" xfId="52" applyFont="1" applyFill="1" applyBorder="1" applyAlignment="1">
      <alignment horizontal="center" vertical="top"/>
      <protection/>
    </xf>
    <xf numFmtId="0" fontId="13" fillId="32" borderId="61" xfId="52" applyFont="1" applyFill="1" applyBorder="1" applyAlignment="1">
      <alignment vertical="top" wrapText="1"/>
      <protection/>
    </xf>
    <xf numFmtId="2" fontId="10" fillId="0" borderId="61" xfId="0" applyNumberFormat="1" applyFont="1" applyBorder="1" applyAlignment="1">
      <alignment/>
    </xf>
    <xf numFmtId="2" fontId="10" fillId="34" borderId="61" xfId="0" applyNumberFormat="1" applyFont="1" applyFill="1" applyBorder="1" applyAlignment="1">
      <alignment/>
    </xf>
    <xf numFmtId="0" fontId="47" fillId="0" borderId="61" xfId="0" applyFont="1" applyBorder="1" applyAlignment="1">
      <alignment/>
    </xf>
    <xf numFmtId="0" fontId="36" fillId="0" borderId="61" xfId="52" applyFont="1" applyBorder="1" applyAlignment="1">
      <alignment vertical="top" wrapText="1"/>
      <protection/>
    </xf>
    <xf numFmtId="0" fontId="36" fillId="32" borderId="61" xfId="52" applyFont="1" applyFill="1" applyBorder="1" applyAlignment="1">
      <alignment vertical="top" wrapText="1"/>
      <protection/>
    </xf>
    <xf numFmtId="2" fontId="37" fillId="0" borderId="61" xfId="0" applyNumberFormat="1" applyFont="1" applyBorder="1" applyAlignment="1">
      <alignment/>
    </xf>
    <xf numFmtId="0" fontId="15" fillId="32" borderId="61" xfId="0" applyFont="1" applyFill="1" applyBorder="1" applyAlignment="1">
      <alignment horizontal="center"/>
    </xf>
    <xf numFmtId="14" fontId="13" fillId="32" borderId="61" xfId="52" applyNumberFormat="1" applyFont="1" applyFill="1" applyBorder="1" applyAlignment="1">
      <alignment horizontal="right" vertical="top"/>
      <protection/>
    </xf>
    <xf numFmtId="2" fontId="10" fillId="32" borderId="61" xfId="0" applyNumberFormat="1" applyFont="1" applyFill="1" applyBorder="1" applyAlignment="1">
      <alignment vertical="top"/>
    </xf>
    <xf numFmtId="2" fontId="37" fillId="32" borderId="61" xfId="0" applyNumberFormat="1" applyFont="1" applyFill="1" applyBorder="1" applyAlignment="1">
      <alignment vertical="top"/>
    </xf>
    <xf numFmtId="0" fontId="10" fillId="0" borderId="61" xfId="0" applyFont="1" applyBorder="1" applyAlignment="1">
      <alignment/>
    </xf>
    <xf numFmtId="14" fontId="15" fillId="0" borderId="61" xfId="0" applyNumberFormat="1" applyFont="1" applyBorder="1" applyAlignment="1">
      <alignment/>
    </xf>
    <xf numFmtId="2" fontId="15" fillId="32" borderId="61" xfId="0" applyNumberFormat="1" applyFont="1" applyFill="1" applyBorder="1" applyAlignment="1">
      <alignment vertical="top"/>
    </xf>
    <xf numFmtId="14" fontId="0" fillId="0" borderId="61" xfId="0" applyNumberFormat="1" applyBorder="1" applyAlignment="1">
      <alignment/>
    </xf>
    <xf numFmtId="2" fontId="0" fillId="0" borderId="61" xfId="0" applyNumberFormat="1" applyBorder="1" applyAlignment="1">
      <alignment/>
    </xf>
    <xf numFmtId="0" fontId="0" fillId="0" borderId="61" xfId="0" applyBorder="1" applyAlignment="1">
      <alignment wrapText="1"/>
    </xf>
    <xf numFmtId="1" fontId="0" fillId="0" borderId="61" xfId="0" applyNumberFormat="1" applyBorder="1" applyAlignment="1">
      <alignment/>
    </xf>
    <xf numFmtId="0" fontId="0" fillId="0" borderId="61" xfId="0" applyFill="1" applyBorder="1" applyAlignment="1">
      <alignment wrapText="1"/>
    </xf>
    <xf numFmtId="2" fontId="38" fillId="0" borderId="61" xfId="0" applyNumberFormat="1" applyFont="1" applyBorder="1" applyAlignment="1">
      <alignment/>
    </xf>
    <xf numFmtId="1" fontId="10" fillId="0" borderId="6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56"/>
  <sheetViews>
    <sheetView zoomScale="75" zoomScaleNormal="75" zoomScalePageLayoutView="0" workbookViewId="0" topLeftCell="A1">
      <selection activeCell="B8" sqref="B8"/>
    </sheetView>
  </sheetViews>
  <sheetFormatPr defaultColWidth="8.875" defaultRowHeight="12.75"/>
  <cols>
    <col min="1" max="1" width="6.25390625" style="2" customWidth="1"/>
    <col min="2" max="2" width="72.875" style="2" customWidth="1"/>
    <col min="3" max="3" width="9.125" style="2" customWidth="1"/>
    <col min="4" max="5" width="9.125" style="25" customWidth="1"/>
    <col min="6" max="7" width="8.875" style="2" customWidth="1"/>
    <col min="8" max="10" width="8.625" style="2" customWidth="1"/>
    <col min="11" max="11" width="9.125" style="25" customWidth="1"/>
    <col min="12" max="15" width="8.875" style="2" customWidth="1"/>
    <col min="16" max="16" width="8.875" style="25" hidden="1" customWidth="1"/>
    <col min="17" max="17" width="8.875" style="2" hidden="1" customWidth="1"/>
    <col min="18" max="19" width="8.875" style="25" hidden="1" customWidth="1"/>
    <col min="20" max="20" width="8.875" style="2" hidden="1" customWidth="1"/>
    <col min="21" max="24" width="8.875" style="25" hidden="1" customWidth="1"/>
    <col min="25" max="16384" width="8.875" style="2" customWidth="1"/>
  </cols>
  <sheetData>
    <row r="1" spans="1:24" ht="12.75">
      <c r="A1" s="1"/>
      <c r="D1" s="30"/>
      <c r="E1" s="30"/>
      <c r="F1" s="3"/>
      <c r="G1" s="3"/>
      <c r="H1" s="3"/>
      <c r="I1" s="3"/>
      <c r="J1" s="3"/>
      <c r="K1" s="30"/>
      <c r="L1" s="3"/>
      <c r="M1" s="30"/>
      <c r="N1" s="3"/>
      <c r="P1" s="2"/>
      <c r="Q1" s="3"/>
      <c r="R1" s="2"/>
      <c r="S1" s="2"/>
      <c r="U1" s="2"/>
      <c r="V1" s="2"/>
      <c r="W1" s="2"/>
      <c r="X1" s="2"/>
    </row>
    <row r="2" spans="1:24" ht="12.75">
      <c r="A2" s="1"/>
      <c r="D2" s="30"/>
      <c r="E2" s="30"/>
      <c r="F2" s="3"/>
      <c r="G2" s="236"/>
      <c r="H2" s="236"/>
      <c r="I2" s="236"/>
      <c r="J2" s="236"/>
      <c r="K2" s="30"/>
      <c r="L2" s="3"/>
      <c r="M2" s="30"/>
      <c r="N2" s="3"/>
      <c r="O2" s="3"/>
      <c r="P2" s="30"/>
      <c r="Q2" s="3"/>
      <c r="R2" s="2"/>
      <c r="S2" s="2"/>
      <c r="U2" s="2"/>
      <c r="V2" s="2"/>
      <c r="W2" s="2"/>
      <c r="X2" s="2"/>
    </row>
    <row r="3" spans="1:24" ht="12.75">
      <c r="A3" s="1"/>
      <c r="D3" s="30"/>
      <c r="E3" s="30"/>
      <c r="F3" s="3"/>
      <c r="G3" s="3"/>
      <c r="H3" s="3"/>
      <c r="I3" s="3"/>
      <c r="J3" s="3"/>
      <c r="K3" s="30"/>
      <c r="L3" s="3"/>
      <c r="M3" s="30"/>
      <c r="N3" s="3"/>
      <c r="O3" s="25"/>
      <c r="P3" s="3"/>
      <c r="Q3" s="3"/>
      <c r="R3" s="2"/>
      <c r="S3" s="2"/>
      <c r="U3" s="2"/>
      <c r="V3" s="2"/>
      <c r="W3" s="2"/>
      <c r="X3" s="2"/>
    </row>
    <row r="4" spans="1:24" ht="12.75">
      <c r="A4" s="1"/>
      <c r="D4" s="30"/>
      <c r="E4" s="30"/>
      <c r="F4" s="3"/>
      <c r="G4" s="3"/>
      <c r="H4" s="3"/>
      <c r="I4" s="3"/>
      <c r="J4" s="3"/>
      <c r="K4" s="30"/>
      <c r="L4" s="3"/>
      <c r="M4" s="30"/>
      <c r="O4" s="3"/>
      <c r="P4" s="3"/>
      <c r="Q4" s="3"/>
      <c r="R4" s="2"/>
      <c r="S4" s="2"/>
      <c r="U4" s="2"/>
      <c r="V4" s="2"/>
      <c r="W4" s="2"/>
      <c r="X4" s="2"/>
    </row>
    <row r="5" spans="1:24" ht="12.75">
      <c r="A5" s="1"/>
      <c r="D5" s="30"/>
      <c r="E5" s="30"/>
      <c r="F5" s="3"/>
      <c r="G5" s="3"/>
      <c r="H5" s="3"/>
      <c r="I5" s="3"/>
      <c r="J5" s="3"/>
      <c r="K5" s="30"/>
      <c r="L5" s="3"/>
      <c r="M5" s="30"/>
      <c r="N5" s="1"/>
      <c r="O5" s="30"/>
      <c r="P5" s="30"/>
      <c r="Q5" s="3"/>
      <c r="R5" s="2"/>
      <c r="S5" s="2"/>
      <c r="U5" s="2"/>
      <c r="V5" s="2"/>
      <c r="W5" s="2"/>
      <c r="X5" s="2"/>
    </row>
    <row r="6" spans="1:24" ht="12.75">
      <c r="A6" s="1"/>
      <c r="D6" s="30"/>
      <c r="E6" s="30"/>
      <c r="F6" s="3"/>
      <c r="G6" s="3"/>
      <c r="H6" s="3"/>
      <c r="I6" s="3"/>
      <c r="J6" s="3"/>
      <c r="K6" s="30"/>
      <c r="L6" s="3"/>
      <c r="M6" s="3"/>
      <c r="N6" s="3"/>
      <c r="O6" s="3"/>
      <c r="P6" s="30"/>
      <c r="Q6" s="3"/>
      <c r="R6" s="30"/>
      <c r="S6" s="30"/>
      <c r="T6" s="3"/>
      <c r="U6" s="30"/>
      <c r="V6" s="30"/>
      <c r="W6" s="30"/>
      <c r="X6" s="30"/>
    </row>
    <row r="7" spans="1:24" ht="18.75">
      <c r="A7" s="451" t="s">
        <v>190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2"/>
      <c r="V7" s="2"/>
      <c r="W7" s="2"/>
      <c r="X7" s="2"/>
    </row>
    <row r="8" spans="1:24" ht="18.75">
      <c r="A8" s="428"/>
      <c r="B8" s="428" t="s">
        <v>263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2"/>
      <c r="V8" s="2"/>
      <c r="W8" s="2"/>
      <c r="X8" s="2"/>
    </row>
    <row r="9" spans="1:24" ht="13.5" thickBot="1">
      <c r="A9" s="1"/>
      <c r="D9" s="30"/>
      <c r="E9" s="30"/>
      <c r="F9" s="3"/>
      <c r="G9" s="3"/>
      <c r="H9" s="3"/>
      <c r="I9" s="3"/>
      <c r="J9" s="3"/>
      <c r="K9" s="30"/>
      <c r="L9" s="3"/>
      <c r="M9" s="3"/>
      <c r="N9" s="3"/>
      <c r="O9" s="3"/>
      <c r="P9" s="30"/>
      <c r="Q9" s="3"/>
      <c r="R9" s="31"/>
      <c r="S9" s="31"/>
      <c r="T9" s="3"/>
      <c r="U9" s="31"/>
      <c r="W9" s="31" t="s">
        <v>163</v>
      </c>
      <c r="X9" s="31"/>
    </row>
    <row r="10" spans="1:24" ht="27.75" customHeight="1" thickBot="1">
      <c r="A10" s="452" t="s">
        <v>0</v>
      </c>
      <c r="B10" s="455" t="s">
        <v>1</v>
      </c>
      <c r="C10" s="455" t="s">
        <v>2</v>
      </c>
      <c r="D10" s="458" t="s">
        <v>6</v>
      </c>
      <c r="E10" s="461" t="s">
        <v>135</v>
      </c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3" t="s">
        <v>138</v>
      </c>
      <c r="S10" s="470"/>
      <c r="T10" s="470"/>
      <c r="U10" s="463" t="s">
        <v>102</v>
      </c>
      <c r="V10" s="470"/>
      <c r="W10" s="463" t="s">
        <v>136</v>
      </c>
      <c r="X10" s="464"/>
    </row>
    <row r="11" spans="1:24" ht="149.25" customHeight="1" thickBot="1">
      <c r="A11" s="453"/>
      <c r="B11" s="456"/>
      <c r="C11" s="456"/>
      <c r="D11" s="459"/>
      <c r="E11" s="461" t="s">
        <v>157</v>
      </c>
      <c r="F11" s="462"/>
      <c r="G11" s="462"/>
      <c r="H11" s="461" t="s">
        <v>165</v>
      </c>
      <c r="I11" s="462"/>
      <c r="J11" s="462"/>
      <c r="K11" s="461" t="s">
        <v>166</v>
      </c>
      <c r="L11" s="462"/>
      <c r="M11" s="462"/>
      <c r="N11" s="461" t="s">
        <v>161</v>
      </c>
      <c r="O11" s="469"/>
      <c r="P11" s="461" t="s">
        <v>162</v>
      </c>
      <c r="Q11" s="462"/>
      <c r="R11" s="465"/>
      <c r="S11" s="471"/>
      <c r="T11" s="471"/>
      <c r="U11" s="465"/>
      <c r="V11" s="471"/>
      <c r="W11" s="465"/>
      <c r="X11" s="466"/>
    </row>
    <row r="12" spans="1:24" ht="13.5" thickBot="1">
      <c r="A12" s="454"/>
      <c r="B12" s="457"/>
      <c r="C12" s="457"/>
      <c r="D12" s="460"/>
      <c r="E12" s="85" t="s">
        <v>3</v>
      </c>
      <c r="F12" s="86" t="s">
        <v>4</v>
      </c>
      <c r="G12" s="86" t="s">
        <v>5</v>
      </c>
      <c r="H12" s="85" t="s">
        <v>3</v>
      </c>
      <c r="I12" s="86" t="s">
        <v>4</v>
      </c>
      <c r="J12" s="86" t="s">
        <v>5</v>
      </c>
      <c r="K12" s="85" t="s">
        <v>3</v>
      </c>
      <c r="L12" s="86" t="s">
        <v>4</v>
      </c>
      <c r="M12" s="86" t="s">
        <v>5</v>
      </c>
      <c r="N12" s="85" t="s">
        <v>6</v>
      </c>
      <c r="O12" s="86" t="s">
        <v>5</v>
      </c>
      <c r="P12" s="85" t="s">
        <v>6</v>
      </c>
      <c r="Q12" s="87" t="s">
        <v>7</v>
      </c>
      <c r="R12" s="85" t="s">
        <v>6</v>
      </c>
      <c r="S12" s="86" t="s">
        <v>4</v>
      </c>
      <c r="T12" s="86" t="s">
        <v>5</v>
      </c>
      <c r="U12" s="85" t="s">
        <v>6</v>
      </c>
      <c r="V12" s="84" t="s">
        <v>8</v>
      </c>
      <c r="W12" s="85" t="s">
        <v>6</v>
      </c>
      <c r="X12" s="84" t="s">
        <v>8</v>
      </c>
    </row>
    <row r="13" spans="1:24" ht="17.25" thickBot="1" thickTop="1">
      <c r="A13" s="91" t="s">
        <v>75</v>
      </c>
      <c r="B13" s="195" t="s">
        <v>84</v>
      </c>
      <c r="C13" s="92" t="s">
        <v>11</v>
      </c>
      <c r="D13" s="270">
        <f>H13+K13</f>
        <v>7560.4</v>
      </c>
      <c r="E13" s="93"/>
      <c r="F13" s="93"/>
      <c r="G13" s="93"/>
      <c r="H13" s="294">
        <f>H15+H21+H32+H34+H37+H42+H40+H44+H46+H48+H50+H52+H54+H56+H58+H60+H62</f>
        <v>4133.2</v>
      </c>
      <c r="I13" s="93"/>
      <c r="J13" s="294">
        <f>J15+J21+J32+J34+J37+J42+J40+J44+J46+J48+J50+J52+J54+J56+J58+J60+J62</f>
        <v>4133.2</v>
      </c>
      <c r="K13" s="294">
        <f>K15+K32+K34+K37+K40+K42+K44+K46+K48+K50+K52+K54+K56+K58+K60+K62</f>
        <v>3427.2</v>
      </c>
      <c r="L13" s="93"/>
      <c r="M13" s="294">
        <f>M15+M32+M34+M37+M40+M42+M44+M46+M48+M50+M52+M54+M56+M58+M60+M62</f>
        <v>3427.2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s="37" customFormat="1" ht="16.5" thickTop="1">
      <c r="A14" s="54">
        <v>1</v>
      </c>
      <c r="B14" s="196" t="s">
        <v>167</v>
      </c>
      <c r="C14" s="60" t="s">
        <v>9</v>
      </c>
      <c r="D14" s="276">
        <f>H14+K14</f>
        <v>0.75</v>
      </c>
      <c r="E14" s="115"/>
      <c r="F14" s="115"/>
      <c r="G14" s="115"/>
      <c r="H14" s="272">
        <f>H16+H18</f>
        <v>0.55</v>
      </c>
      <c r="I14" s="115"/>
      <c r="J14" s="272">
        <f>J16+J18</f>
        <v>0.55</v>
      </c>
      <c r="K14" s="272">
        <f>K16+K18</f>
        <v>0.2</v>
      </c>
      <c r="L14" s="115"/>
      <c r="M14" s="272">
        <f>M16+M18</f>
        <v>0.2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37" customFormat="1" ht="15.75">
      <c r="A15" s="55"/>
      <c r="B15" s="197" t="s">
        <v>10</v>
      </c>
      <c r="C15" s="61" t="s">
        <v>11</v>
      </c>
      <c r="D15" s="276">
        <f aca="true" t="shared" si="0" ref="D15:D78">H15+K15</f>
        <v>891</v>
      </c>
      <c r="E15" s="116"/>
      <c r="F15" s="116"/>
      <c r="G15" s="116"/>
      <c r="H15" s="293">
        <f>H17+H19</f>
        <v>651</v>
      </c>
      <c r="I15" s="116"/>
      <c r="J15" s="293">
        <f>J17+J19</f>
        <v>651</v>
      </c>
      <c r="K15" s="293">
        <f>K17+K19</f>
        <v>240</v>
      </c>
      <c r="L15" s="116"/>
      <c r="M15" s="293">
        <f>M17+M19</f>
        <v>240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37" customFormat="1" ht="15.75">
      <c r="A16" s="55" t="s">
        <v>12</v>
      </c>
      <c r="B16" s="197" t="s">
        <v>13</v>
      </c>
      <c r="C16" s="61" t="s">
        <v>9</v>
      </c>
      <c r="D16" s="276">
        <f t="shared" si="0"/>
        <v>0.05</v>
      </c>
      <c r="E16" s="116"/>
      <c r="F16" s="39"/>
      <c r="G16" s="38"/>
      <c r="H16" s="265">
        <v>0.05</v>
      </c>
      <c r="I16" s="38"/>
      <c r="J16" s="265">
        <v>0.05</v>
      </c>
      <c r="K16" s="38">
        <v>0</v>
      </c>
      <c r="L16" s="39"/>
      <c r="M16" s="38">
        <v>0</v>
      </c>
      <c r="N16" s="38"/>
      <c r="O16" s="39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37" customFormat="1" ht="15.75">
      <c r="A17" s="55"/>
      <c r="B17" s="197"/>
      <c r="C17" s="61" t="s">
        <v>11</v>
      </c>
      <c r="D17" s="276">
        <f t="shared" si="0"/>
        <v>51</v>
      </c>
      <c r="E17" s="116"/>
      <c r="F17" s="39"/>
      <c r="G17" s="38"/>
      <c r="H17" s="265">
        <v>51</v>
      </c>
      <c r="I17" s="38"/>
      <c r="J17" s="265">
        <v>51</v>
      </c>
      <c r="K17" s="38">
        <v>0</v>
      </c>
      <c r="L17" s="39"/>
      <c r="M17" s="38">
        <v>0</v>
      </c>
      <c r="N17" s="38"/>
      <c r="O17" s="39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37" customFormat="1" ht="15.75">
      <c r="A18" s="55" t="s">
        <v>14</v>
      </c>
      <c r="B18" s="197" t="s">
        <v>15</v>
      </c>
      <c r="C18" s="61" t="s">
        <v>9</v>
      </c>
      <c r="D18" s="276">
        <f t="shared" si="0"/>
        <v>0.7</v>
      </c>
      <c r="E18" s="116"/>
      <c r="F18" s="39"/>
      <c r="G18" s="38"/>
      <c r="H18" s="265">
        <v>0.5</v>
      </c>
      <c r="I18" s="38"/>
      <c r="J18" s="265">
        <v>0.5</v>
      </c>
      <c r="K18" s="265">
        <v>0.2</v>
      </c>
      <c r="L18" s="39"/>
      <c r="M18" s="265">
        <v>0.2</v>
      </c>
      <c r="N18" s="38"/>
      <c r="O18" s="39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37" customFormat="1" ht="16.5" thickBot="1">
      <c r="A19" s="56"/>
      <c r="B19" s="198"/>
      <c r="C19" s="62" t="s">
        <v>11</v>
      </c>
      <c r="D19" s="280">
        <f t="shared" si="0"/>
        <v>840</v>
      </c>
      <c r="E19" s="117"/>
      <c r="F19" s="42"/>
      <c r="G19" s="41"/>
      <c r="H19" s="268">
        <v>600</v>
      </c>
      <c r="I19" s="41"/>
      <c r="J19" s="268">
        <v>600</v>
      </c>
      <c r="K19" s="268">
        <v>240</v>
      </c>
      <c r="L19" s="42"/>
      <c r="M19" s="268">
        <v>240</v>
      </c>
      <c r="N19" s="41"/>
      <c r="O19" s="42"/>
      <c r="P19" s="41"/>
      <c r="Q19" s="41"/>
      <c r="R19" s="41"/>
      <c r="S19" s="41"/>
      <c r="T19" s="41"/>
      <c r="U19" s="41"/>
      <c r="V19" s="41"/>
      <c r="W19" s="41"/>
      <c r="X19" s="41"/>
    </row>
    <row r="20" spans="1:24" s="37" customFormat="1" ht="15.75">
      <c r="A20" s="258" t="s">
        <v>168</v>
      </c>
      <c r="B20" s="260" t="s">
        <v>185</v>
      </c>
      <c r="C20" s="261" t="s">
        <v>182</v>
      </c>
      <c r="D20" s="278">
        <f t="shared" si="0"/>
        <v>0</v>
      </c>
      <c r="E20" s="119"/>
      <c r="F20" s="133"/>
      <c r="G20" s="119"/>
      <c r="H20" s="119">
        <v>0</v>
      </c>
      <c r="I20" s="119"/>
      <c r="J20" s="119">
        <v>0</v>
      </c>
      <c r="K20" s="133">
        <v>0</v>
      </c>
      <c r="L20" s="119"/>
      <c r="M20" s="133">
        <v>0</v>
      </c>
      <c r="N20" s="119"/>
      <c r="O20" s="133"/>
      <c r="P20" s="119"/>
      <c r="Q20" s="133"/>
      <c r="R20" s="119"/>
      <c r="S20" s="133"/>
      <c r="T20" s="119"/>
      <c r="U20" s="133"/>
      <c r="V20" s="119"/>
      <c r="W20" s="133"/>
      <c r="X20" s="119"/>
    </row>
    <row r="21" spans="1:24" s="37" customFormat="1" ht="16.5" thickBot="1">
      <c r="A21" s="259"/>
      <c r="B21" s="206" t="s">
        <v>186</v>
      </c>
      <c r="C21" s="262" t="s">
        <v>11</v>
      </c>
      <c r="D21" s="279">
        <f t="shared" si="0"/>
        <v>0</v>
      </c>
      <c r="E21" s="117"/>
      <c r="F21" s="134"/>
      <c r="G21" s="117"/>
      <c r="H21" s="266">
        <v>0</v>
      </c>
      <c r="I21" s="117"/>
      <c r="J21" s="266">
        <v>0</v>
      </c>
      <c r="K21" s="134">
        <v>0</v>
      </c>
      <c r="L21" s="117"/>
      <c r="M21" s="134">
        <v>0</v>
      </c>
      <c r="N21" s="117"/>
      <c r="O21" s="134"/>
      <c r="P21" s="117"/>
      <c r="Q21" s="134"/>
      <c r="R21" s="117"/>
      <c r="S21" s="134"/>
      <c r="T21" s="117"/>
      <c r="U21" s="134"/>
      <c r="V21" s="117"/>
      <c r="W21" s="134"/>
      <c r="X21" s="117"/>
    </row>
    <row r="22" spans="1:24" s="37" customFormat="1" ht="15.75">
      <c r="A22" s="193" t="s">
        <v>169</v>
      </c>
      <c r="B22" s="256" t="s">
        <v>170</v>
      </c>
      <c r="C22" s="255" t="s">
        <v>171</v>
      </c>
      <c r="D22" s="277">
        <f t="shared" si="0"/>
        <v>0</v>
      </c>
      <c r="E22" s="194"/>
      <c r="F22" s="45"/>
      <c r="G22" s="53"/>
      <c r="H22" s="53">
        <v>0</v>
      </c>
      <c r="I22" s="53"/>
      <c r="J22" s="53">
        <v>0</v>
      </c>
      <c r="K22" s="53">
        <v>0</v>
      </c>
      <c r="L22" s="53"/>
      <c r="M22" s="53">
        <v>0</v>
      </c>
      <c r="N22" s="53"/>
      <c r="O22" s="194"/>
      <c r="P22" s="45"/>
      <c r="Q22" s="53"/>
      <c r="R22" s="53"/>
      <c r="S22" s="53"/>
      <c r="T22" s="53"/>
      <c r="U22" s="45"/>
      <c r="V22" s="53"/>
      <c r="W22" s="53"/>
      <c r="X22" s="53"/>
    </row>
    <row r="23" spans="1:24" s="37" customFormat="1" ht="15.75">
      <c r="A23" s="57"/>
      <c r="B23" s="257"/>
      <c r="C23" s="65" t="s">
        <v>11</v>
      </c>
      <c r="D23" s="276">
        <f t="shared" si="0"/>
        <v>0</v>
      </c>
      <c r="E23" s="118"/>
      <c r="F23" s="48"/>
      <c r="G23" s="47"/>
      <c r="H23" s="267">
        <v>0</v>
      </c>
      <c r="I23" s="47"/>
      <c r="J23" s="267">
        <v>0</v>
      </c>
      <c r="K23" s="47">
        <v>0</v>
      </c>
      <c r="L23" s="47"/>
      <c r="M23" s="47">
        <v>0</v>
      </c>
      <c r="N23" s="47"/>
      <c r="O23" s="118"/>
      <c r="P23" s="48"/>
      <c r="Q23" s="47"/>
      <c r="R23" s="47"/>
      <c r="S23" s="47"/>
      <c r="T23" s="47"/>
      <c r="U23" s="48"/>
      <c r="V23" s="47"/>
      <c r="W23" s="47"/>
      <c r="X23" s="47"/>
    </row>
    <row r="24" spans="1:24" s="37" customFormat="1" ht="15.75">
      <c r="A24" s="57" t="s">
        <v>172</v>
      </c>
      <c r="B24" s="257" t="s">
        <v>180</v>
      </c>
      <c r="C24" s="65" t="s">
        <v>173</v>
      </c>
      <c r="D24" s="276">
        <f t="shared" si="0"/>
        <v>0</v>
      </c>
      <c r="E24" s="118"/>
      <c r="F24" s="48"/>
      <c r="G24" s="47"/>
      <c r="H24" s="47">
        <v>0</v>
      </c>
      <c r="I24" s="47"/>
      <c r="J24" s="47">
        <v>0</v>
      </c>
      <c r="K24" s="47">
        <v>0</v>
      </c>
      <c r="L24" s="47"/>
      <c r="M24" s="47">
        <v>0</v>
      </c>
      <c r="N24" s="47"/>
      <c r="O24" s="118"/>
      <c r="P24" s="48"/>
      <c r="Q24" s="47"/>
      <c r="R24" s="47"/>
      <c r="S24" s="47"/>
      <c r="T24" s="47"/>
      <c r="U24" s="48"/>
      <c r="V24" s="47"/>
      <c r="W24" s="47"/>
      <c r="X24" s="47"/>
    </row>
    <row r="25" spans="1:24" s="37" customFormat="1" ht="15.75">
      <c r="A25" s="57"/>
      <c r="B25" s="257" t="s">
        <v>181</v>
      </c>
      <c r="C25" s="65" t="s">
        <v>11</v>
      </c>
      <c r="D25" s="276">
        <f t="shared" si="0"/>
        <v>0</v>
      </c>
      <c r="E25" s="118"/>
      <c r="F25" s="48"/>
      <c r="G25" s="47"/>
      <c r="H25" s="47">
        <v>0</v>
      </c>
      <c r="I25" s="47"/>
      <c r="J25" s="47">
        <v>0</v>
      </c>
      <c r="K25" s="47">
        <v>0</v>
      </c>
      <c r="L25" s="47"/>
      <c r="M25" s="47">
        <v>0</v>
      </c>
      <c r="N25" s="47"/>
      <c r="O25" s="118"/>
      <c r="P25" s="48"/>
      <c r="Q25" s="47"/>
      <c r="R25" s="47"/>
      <c r="S25" s="47"/>
      <c r="T25" s="47"/>
      <c r="U25" s="48"/>
      <c r="V25" s="47"/>
      <c r="W25" s="47"/>
      <c r="X25" s="47"/>
    </row>
    <row r="26" spans="1:24" s="37" customFormat="1" ht="15.75">
      <c r="A26" s="57" t="s">
        <v>174</v>
      </c>
      <c r="B26" s="257" t="s">
        <v>175</v>
      </c>
      <c r="C26" s="65" t="s">
        <v>173</v>
      </c>
      <c r="D26" s="276">
        <f t="shared" si="0"/>
        <v>0</v>
      </c>
      <c r="E26" s="118"/>
      <c r="F26" s="48"/>
      <c r="G26" s="47"/>
      <c r="H26" s="47">
        <v>0</v>
      </c>
      <c r="I26" s="47"/>
      <c r="J26" s="47">
        <v>0</v>
      </c>
      <c r="K26" s="47">
        <v>0</v>
      </c>
      <c r="L26" s="47"/>
      <c r="M26" s="47">
        <v>0</v>
      </c>
      <c r="N26" s="47"/>
      <c r="O26" s="118"/>
      <c r="P26" s="48"/>
      <c r="Q26" s="47"/>
      <c r="R26" s="47"/>
      <c r="S26" s="47"/>
      <c r="T26" s="47"/>
      <c r="U26" s="48"/>
      <c r="V26" s="47"/>
      <c r="W26" s="47"/>
      <c r="X26" s="47"/>
    </row>
    <row r="27" spans="1:24" s="37" customFormat="1" ht="15.75">
      <c r="A27" s="57"/>
      <c r="B27" s="257" t="s">
        <v>176</v>
      </c>
      <c r="C27" s="65" t="s">
        <v>11</v>
      </c>
      <c r="D27" s="276">
        <f t="shared" si="0"/>
        <v>0</v>
      </c>
      <c r="E27" s="118"/>
      <c r="F27" s="48"/>
      <c r="G27" s="47"/>
      <c r="H27" s="47">
        <v>0</v>
      </c>
      <c r="I27" s="47"/>
      <c r="J27" s="47">
        <v>0</v>
      </c>
      <c r="K27" s="47">
        <v>0</v>
      </c>
      <c r="L27" s="47"/>
      <c r="M27" s="47">
        <v>0</v>
      </c>
      <c r="N27" s="47"/>
      <c r="O27" s="118"/>
      <c r="P27" s="48"/>
      <c r="Q27" s="47"/>
      <c r="R27" s="47"/>
      <c r="S27" s="47"/>
      <c r="T27" s="47"/>
      <c r="U27" s="48"/>
      <c r="V27" s="47"/>
      <c r="W27" s="47"/>
      <c r="X27" s="47"/>
    </row>
    <row r="28" spans="1:24" s="37" customFormat="1" ht="15.75">
      <c r="A28" s="57" t="s">
        <v>177</v>
      </c>
      <c r="B28" s="257" t="s">
        <v>178</v>
      </c>
      <c r="C28" s="65" t="s">
        <v>28</v>
      </c>
      <c r="D28" s="276">
        <f t="shared" si="0"/>
        <v>0</v>
      </c>
      <c r="E28" s="118"/>
      <c r="F28" s="48"/>
      <c r="G28" s="47"/>
      <c r="H28" s="47">
        <v>0</v>
      </c>
      <c r="I28" s="47"/>
      <c r="J28" s="47">
        <v>0</v>
      </c>
      <c r="K28" s="47">
        <v>0</v>
      </c>
      <c r="L28" s="47"/>
      <c r="M28" s="47">
        <v>0</v>
      </c>
      <c r="N28" s="47"/>
      <c r="O28" s="118"/>
      <c r="P28" s="48"/>
      <c r="Q28" s="47"/>
      <c r="R28" s="47"/>
      <c r="S28" s="47"/>
      <c r="T28" s="47"/>
      <c r="U28" s="48"/>
      <c r="V28" s="47"/>
      <c r="W28" s="47"/>
      <c r="X28" s="47"/>
    </row>
    <row r="29" spans="1:24" s="37" customFormat="1" ht="15.75">
      <c r="A29" s="57"/>
      <c r="B29" s="257"/>
      <c r="C29" s="65" t="s">
        <v>11</v>
      </c>
      <c r="D29" s="276">
        <f t="shared" si="0"/>
        <v>0</v>
      </c>
      <c r="E29" s="118"/>
      <c r="F29" s="48"/>
      <c r="G29" s="47"/>
      <c r="H29" s="47">
        <v>0</v>
      </c>
      <c r="I29" s="47"/>
      <c r="J29" s="47">
        <v>0</v>
      </c>
      <c r="K29" s="47">
        <v>0</v>
      </c>
      <c r="L29" s="47"/>
      <c r="M29" s="47">
        <v>0</v>
      </c>
      <c r="N29" s="47"/>
      <c r="O29" s="118"/>
      <c r="P29" s="48"/>
      <c r="Q29" s="47"/>
      <c r="R29" s="47"/>
      <c r="S29" s="47"/>
      <c r="T29" s="47"/>
      <c r="U29" s="48"/>
      <c r="V29" s="47"/>
      <c r="W29" s="47"/>
      <c r="X29" s="47"/>
    </row>
    <row r="30" spans="1:24" s="37" customFormat="1" ht="16.5" thickBot="1">
      <c r="A30" s="57" t="s">
        <v>179</v>
      </c>
      <c r="B30" s="257" t="s">
        <v>187</v>
      </c>
      <c r="C30" s="65" t="s">
        <v>11</v>
      </c>
      <c r="D30" s="280">
        <f t="shared" si="0"/>
        <v>0</v>
      </c>
      <c r="E30" s="118"/>
      <c r="F30" s="48"/>
      <c r="G30" s="47"/>
      <c r="H30" s="47">
        <v>0</v>
      </c>
      <c r="I30" s="47"/>
      <c r="J30" s="47">
        <v>0</v>
      </c>
      <c r="K30" s="47">
        <v>0</v>
      </c>
      <c r="L30" s="47"/>
      <c r="M30" s="47">
        <v>0</v>
      </c>
      <c r="N30" s="47"/>
      <c r="O30" s="118"/>
      <c r="P30" s="48"/>
      <c r="Q30" s="47"/>
      <c r="R30" s="47"/>
      <c r="S30" s="47"/>
      <c r="T30" s="47"/>
      <c r="U30" s="48"/>
      <c r="V30" s="47"/>
      <c r="W30" s="47"/>
      <c r="X30" s="47"/>
    </row>
    <row r="31" spans="1:24" s="37" customFormat="1" ht="15.75">
      <c r="A31" s="58" t="s">
        <v>18</v>
      </c>
      <c r="B31" s="200" t="s">
        <v>104</v>
      </c>
      <c r="C31" s="66" t="s">
        <v>17</v>
      </c>
      <c r="D31" s="278">
        <f t="shared" si="0"/>
        <v>0.30000000000000004</v>
      </c>
      <c r="E31" s="133"/>
      <c r="F31" s="49"/>
      <c r="G31" s="69"/>
      <c r="H31" s="269">
        <v>0.2</v>
      </c>
      <c r="I31" s="69"/>
      <c r="J31" s="269">
        <v>0.2</v>
      </c>
      <c r="K31" s="297">
        <v>0.1</v>
      </c>
      <c r="L31" s="49"/>
      <c r="M31" s="297">
        <v>0.1</v>
      </c>
      <c r="N31" s="43"/>
      <c r="O31" s="50"/>
      <c r="P31" s="43"/>
      <c r="Q31" s="69"/>
      <c r="R31" s="43"/>
      <c r="S31" s="69"/>
      <c r="T31" s="43"/>
      <c r="U31" s="69"/>
      <c r="V31" s="43"/>
      <c r="W31" s="69"/>
      <c r="X31" s="43"/>
    </row>
    <row r="32" spans="1:24" s="37" customFormat="1" ht="16.5" thickBot="1">
      <c r="A32" s="56"/>
      <c r="B32" s="204" t="s">
        <v>55</v>
      </c>
      <c r="C32" s="40" t="s">
        <v>11</v>
      </c>
      <c r="D32" s="279">
        <f t="shared" si="0"/>
        <v>215</v>
      </c>
      <c r="E32" s="134"/>
      <c r="F32" s="42"/>
      <c r="G32" s="70"/>
      <c r="H32" s="268">
        <v>140</v>
      </c>
      <c r="I32" s="70"/>
      <c r="J32" s="268">
        <v>140</v>
      </c>
      <c r="K32" s="296">
        <v>75</v>
      </c>
      <c r="L32" s="42"/>
      <c r="M32" s="296">
        <v>75</v>
      </c>
      <c r="N32" s="41"/>
      <c r="O32" s="251"/>
      <c r="P32" s="41"/>
      <c r="Q32" s="70"/>
      <c r="R32" s="41"/>
      <c r="S32" s="70"/>
      <c r="T32" s="41"/>
      <c r="U32" s="70"/>
      <c r="V32" s="41"/>
      <c r="W32" s="70"/>
      <c r="X32" s="41"/>
    </row>
    <row r="33" spans="1:24" s="37" customFormat="1" ht="15.75">
      <c r="A33" s="54" t="s">
        <v>57</v>
      </c>
      <c r="B33" s="196" t="s">
        <v>67</v>
      </c>
      <c r="C33" s="63" t="s">
        <v>9</v>
      </c>
      <c r="D33" s="278">
        <f t="shared" si="0"/>
        <v>1.6</v>
      </c>
      <c r="E33" s="115"/>
      <c r="F33" s="45"/>
      <c r="G33" s="35"/>
      <c r="H33" s="263">
        <v>1.5</v>
      </c>
      <c r="I33" s="35"/>
      <c r="J33" s="263">
        <v>1.5</v>
      </c>
      <c r="K33" s="263">
        <v>0.1</v>
      </c>
      <c r="L33" s="45"/>
      <c r="M33" s="263">
        <v>0.1</v>
      </c>
      <c r="N33" s="35"/>
      <c r="O33" s="45"/>
      <c r="P33" s="35"/>
      <c r="Q33" s="35"/>
      <c r="R33" s="35"/>
      <c r="S33" s="35"/>
      <c r="T33" s="35"/>
      <c r="U33" s="35"/>
      <c r="V33" s="35"/>
      <c r="W33" s="35"/>
      <c r="X33" s="35"/>
    </row>
    <row r="34" spans="1:24" s="37" customFormat="1" ht="16.5" thickBot="1">
      <c r="A34" s="56"/>
      <c r="B34" s="198"/>
      <c r="C34" s="40" t="s">
        <v>11</v>
      </c>
      <c r="D34" s="279">
        <f t="shared" si="0"/>
        <v>208</v>
      </c>
      <c r="E34" s="117"/>
      <c r="F34" s="42"/>
      <c r="G34" s="41"/>
      <c r="H34" s="268">
        <v>195</v>
      </c>
      <c r="I34" s="41"/>
      <c r="J34" s="268">
        <v>195</v>
      </c>
      <c r="K34" s="268">
        <v>13</v>
      </c>
      <c r="L34" s="42"/>
      <c r="M34" s="268">
        <v>13</v>
      </c>
      <c r="N34" s="41"/>
      <c r="O34" s="42"/>
      <c r="P34" s="41"/>
      <c r="Q34" s="41"/>
      <c r="R34" s="41"/>
      <c r="S34" s="41"/>
      <c r="T34" s="41"/>
      <c r="U34" s="41"/>
      <c r="V34" s="41"/>
      <c r="W34" s="41"/>
      <c r="X34" s="41"/>
    </row>
    <row r="35" spans="1:24" s="37" customFormat="1" ht="15.75">
      <c r="A35" s="58" t="s">
        <v>24</v>
      </c>
      <c r="B35" s="200" t="s">
        <v>85</v>
      </c>
      <c r="C35" s="64" t="s">
        <v>9</v>
      </c>
      <c r="D35" s="278">
        <f t="shared" si="0"/>
        <v>23.9</v>
      </c>
      <c r="E35" s="119"/>
      <c r="F35" s="49"/>
      <c r="G35" s="43"/>
      <c r="H35" s="269">
        <v>10.7</v>
      </c>
      <c r="I35" s="43"/>
      <c r="J35" s="269">
        <v>10.7</v>
      </c>
      <c r="K35" s="269">
        <v>13.2</v>
      </c>
      <c r="L35" s="49"/>
      <c r="M35" s="269">
        <v>13.2</v>
      </c>
      <c r="N35" s="43"/>
      <c r="O35" s="49"/>
      <c r="P35" s="43"/>
      <c r="Q35" s="43"/>
      <c r="R35" s="43"/>
      <c r="S35" s="43"/>
      <c r="T35" s="43"/>
      <c r="U35" s="43"/>
      <c r="V35" s="43"/>
      <c r="W35" s="43"/>
      <c r="X35" s="43"/>
    </row>
    <row r="36" spans="1:24" s="37" customFormat="1" ht="15.75">
      <c r="A36" s="55"/>
      <c r="B36" s="199" t="s">
        <v>72</v>
      </c>
      <c r="C36" s="61" t="s">
        <v>58</v>
      </c>
      <c r="D36" s="284">
        <f t="shared" si="0"/>
        <v>36</v>
      </c>
      <c r="E36" s="116"/>
      <c r="F36" s="45"/>
      <c r="G36" s="53"/>
      <c r="H36" s="53">
        <v>24</v>
      </c>
      <c r="I36" s="53"/>
      <c r="J36" s="53">
        <v>24</v>
      </c>
      <c r="K36" s="53">
        <v>12</v>
      </c>
      <c r="L36" s="45"/>
      <c r="M36" s="53">
        <v>12</v>
      </c>
      <c r="N36" s="53"/>
      <c r="O36" s="45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37" customFormat="1" ht="16.5" thickBot="1">
      <c r="A37" s="80"/>
      <c r="B37" s="201"/>
      <c r="C37" s="81" t="s">
        <v>11</v>
      </c>
      <c r="D37" s="279">
        <f t="shared" si="0"/>
        <v>4623.7</v>
      </c>
      <c r="E37" s="117"/>
      <c r="F37" s="42"/>
      <c r="G37" s="41"/>
      <c r="H37" s="268">
        <v>2247.5</v>
      </c>
      <c r="I37" s="41"/>
      <c r="J37" s="268">
        <v>2247.5</v>
      </c>
      <c r="K37" s="268">
        <v>2376.2</v>
      </c>
      <c r="L37" s="42"/>
      <c r="M37" s="268">
        <v>2376.2</v>
      </c>
      <c r="N37" s="41"/>
      <c r="O37" s="42"/>
      <c r="P37" s="41"/>
      <c r="Q37" s="41"/>
      <c r="R37" s="41"/>
      <c r="S37" s="41"/>
      <c r="T37" s="41"/>
      <c r="U37" s="41"/>
      <c r="V37" s="41"/>
      <c r="W37" s="41"/>
      <c r="X37" s="41"/>
    </row>
    <row r="38" spans="1:24" s="37" customFormat="1" ht="15.75">
      <c r="A38" s="54" t="s">
        <v>25</v>
      </c>
      <c r="B38" s="196" t="s">
        <v>26</v>
      </c>
      <c r="C38" s="60" t="s">
        <v>9</v>
      </c>
      <c r="D38" s="278">
        <f t="shared" si="0"/>
        <v>0.5</v>
      </c>
      <c r="E38" s="119"/>
      <c r="F38" s="45"/>
      <c r="G38" s="43"/>
      <c r="H38" s="269">
        <v>0.5</v>
      </c>
      <c r="I38" s="43"/>
      <c r="J38" s="269">
        <v>0.5</v>
      </c>
      <c r="K38" s="43">
        <v>0</v>
      </c>
      <c r="L38" s="45"/>
      <c r="M38" s="43">
        <v>0</v>
      </c>
      <c r="N38" s="43"/>
      <c r="O38" s="45"/>
      <c r="P38" s="43"/>
      <c r="Q38" s="43"/>
      <c r="R38" s="43"/>
      <c r="S38" s="43"/>
      <c r="T38" s="43"/>
      <c r="U38" s="43"/>
      <c r="V38" s="43"/>
      <c r="W38" s="43"/>
      <c r="X38" s="43"/>
    </row>
    <row r="39" spans="1:24" s="37" customFormat="1" ht="15.75">
      <c r="A39" s="55"/>
      <c r="B39" s="202" t="s">
        <v>70</v>
      </c>
      <c r="C39" s="61" t="s">
        <v>59</v>
      </c>
      <c r="D39" s="284">
        <f t="shared" si="0"/>
        <v>10</v>
      </c>
      <c r="E39" s="116"/>
      <c r="F39" s="48"/>
      <c r="G39" s="53"/>
      <c r="H39" s="53">
        <v>10</v>
      </c>
      <c r="I39" s="53"/>
      <c r="J39" s="53">
        <v>10</v>
      </c>
      <c r="K39" s="53">
        <v>0</v>
      </c>
      <c r="L39" s="48"/>
      <c r="M39" s="53">
        <v>0</v>
      </c>
      <c r="N39" s="53"/>
      <c r="O39" s="48"/>
      <c r="P39" s="53"/>
      <c r="Q39" s="53"/>
      <c r="R39" s="53"/>
      <c r="S39" s="53"/>
      <c r="T39" s="53"/>
      <c r="U39" s="53"/>
      <c r="V39" s="53"/>
      <c r="W39" s="53"/>
      <c r="X39" s="53"/>
    </row>
    <row r="40" spans="1:24" s="37" customFormat="1" ht="16.5" thickBot="1">
      <c r="A40" s="57"/>
      <c r="B40" s="203"/>
      <c r="C40" s="65" t="s">
        <v>11</v>
      </c>
      <c r="D40" s="279">
        <f t="shared" si="0"/>
        <v>175.5</v>
      </c>
      <c r="E40" s="117"/>
      <c r="F40" s="48"/>
      <c r="G40" s="41"/>
      <c r="H40" s="268">
        <v>175.5</v>
      </c>
      <c r="I40" s="41"/>
      <c r="J40" s="268">
        <v>175.5</v>
      </c>
      <c r="K40" s="268">
        <v>0</v>
      </c>
      <c r="L40" s="48"/>
      <c r="M40" s="268">
        <v>0</v>
      </c>
      <c r="N40" s="41"/>
      <c r="O40" s="48"/>
      <c r="P40" s="41"/>
      <c r="Q40" s="41"/>
      <c r="R40" s="41"/>
      <c r="S40" s="41"/>
      <c r="T40" s="41"/>
      <c r="U40" s="41"/>
      <c r="V40" s="41"/>
      <c r="W40" s="41"/>
      <c r="X40" s="41"/>
    </row>
    <row r="41" spans="1:24" s="37" customFormat="1" ht="15.75">
      <c r="A41" s="58" t="s">
        <v>27</v>
      </c>
      <c r="B41" s="200" t="s">
        <v>116</v>
      </c>
      <c r="C41" s="66" t="s">
        <v>28</v>
      </c>
      <c r="D41" s="283">
        <f t="shared" si="0"/>
        <v>10</v>
      </c>
      <c r="E41" s="116"/>
      <c r="F41" s="52"/>
      <c r="G41" s="43"/>
      <c r="H41" s="35">
        <v>10</v>
      </c>
      <c r="I41" s="35"/>
      <c r="J41" s="35">
        <v>10</v>
      </c>
      <c r="K41" s="43">
        <v>0</v>
      </c>
      <c r="L41" s="52"/>
      <c r="M41" s="43">
        <v>0</v>
      </c>
      <c r="N41" s="43"/>
      <c r="O41" s="52"/>
      <c r="P41" s="43"/>
      <c r="Q41" s="43"/>
      <c r="R41" s="43"/>
      <c r="S41" s="43"/>
      <c r="T41" s="43"/>
      <c r="U41" s="43"/>
      <c r="V41" s="43"/>
      <c r="W41" s="43"/>
      <c r="X41" s="43"/>
    </row>
    <row r="42" spans="1:24" s="37" customFormat="1" ht="16.5" thickBot="1">
      <c r="A42" s="56"/>
      <c r="B42" s="204" t="s">
        <v>54</v>
      </c>
      <c r="C42" s="40" t="s">
        <v>11</v>
      </c>
      <c r="D42" s="279">
        <f t="shared" si="0"/>
        <v>44.2</v>
      </c>
      <c r="E42" s="118"/>
      <c r="F42" s="42"/>
      <c r="G42" s="41"/>
      <c r="H42" s="267">
        <v>44.2</v>
      </c>
      <c r="I42" s="47"/>
      <c r="J42" s="267">
        <v>44.2</v>
      </c>
      <c r="K42" s="41">
        <v>0</v>
      </c>
      <c r="L42" s="42"/>
      <c r="M42" s="41">
        <v>0</v>
      </c>
      <c r="N42" s="41"/>
      <c r="O42" s="42"/>
      <c r="P42" s="41"/>
      <c r="Q42" s="41"/>
      <c r="R42" s="41"/>
      <c r="S42" s="41"/>
      <c r="T42" s="41"/>
      <c r="U42" s="41"/>
      <c r="V42" s="41"/>
      <c r="W42" s="41"/>
      <c r="X42" s="41"/>
    </row>
    <row r="43" spans="1:24" s="37" customFormat="1" ht="15.75">
      <c r="A43" s="54" t="s">
        <v>29</v>
      </c>
      <c r="B43" s="196" t="s">
        <v>53</v>
      </c>
      <c r="C43" s="63" t="s">
        <v>28</v>
      </c>
      <c r="D43" s="278">
        <f t="shared" si="0"/>
        <v>0</v>
      </c>
      <c r="E43" s="119"/>
      <c r="F43" s="45"/>
      <c r="G43" s="43"/>
      <c r="H43" s="43">
        <v>0</v>
      </c>
      <c r="I43" s="43"/>
      <c r="J43" s="43">
        <v>0</v>
      </c>
      <c r="K43" s="43">
        <v>0</v>
      </c>
      <c r="L43" s="45"/>
      <c r="M43" s="43">
        <v>0</v>
      </c>
      <c r="N43" s="43"/>
      <c r="O43" s="45"/>
      <c r="P43" s="43"/>
      <c r="Q43" s="43"/>
      <c r="R43" s="43"/>
      <c r="S43" s="43"/>
      <c r="T43" s="43"/>
      <c r="U43" s="43"/>
      <c r="V43" s="43"/>
      <c r="W43" s="43"/>
      <c r="X43" s="43"/>
    </row>
    <row r="44" spans="1:24" s="37" customFormat="1" ht="16.5" thickBot="1">
      <c r="A44" s="57"/>
      <c r="B44" s="205" t="s">
        <v>52</v>
      </c>
      <c r="C44" s="46" t="s">
        <v>11</v>
      </c>
      <c r="D44" s="279">
        <f t="shared" si="0"/>
        <v>0</v>
      </c>
      <c r="E44" s="117"/>
      <c r="F44" s="48"/>
      <c r="G44" s="41"/>
      <c r="H44" s="41">
        <v>0</v>
      </c>
      <c r="I44" s="41"/>
      <c r="J44" s="41">
        <v>0</v>
      </c>
      <c r="K44" s="41">
        <v>0</v>
      </c>
      <c r="L44" s="48"/>
      <c r="M44" s="41">
        <v>0</v>
      </c>
      <c r="N44" s="41"/>
      <c r="O44" s="48"/>
      <c r="P44" s="41"/>
      <c r="Q44" s="41"/>
      <c r="R44" s="41"/>
      <c r="S44" s="41"/>
      <c r="T44" s="41"/>
      <c r="U44" s="41"/>
      <c r="V44" s="41"/>
      <c r="W44" s="41"/>
      <c r="X44" s="41"/>
    </row>
    <row r="45" spans="1:24" s="37" customFormat="1" ht="15.75">
      <c r="A45" s="58" t="s">
        <v>31</v>
      </c>
      <c r="B45" s="200" t="s">
        <v>66</v>
      </c>
      <c r="C45" s="66" t="s">
        <v>17</v>
      </c>
      <c r="D45" s="278">
        <f t="shared" si="0"/>
        <v>0.15</v>
      </c>
      <c r="E45" s="115"/>
      <c r="F45" s="52"/>
      <c r="G45" s="43"/>
      <c r="H45" s="35">
        <v>0.15</v>
      </c>
      <c r="I45" s="35"/>
      <c r="J45" s="35">
        <v>0.15</v>
      </c>
      <c r="K45" s="43">
        <v>0</v>
      </c>
      <c r="L45" s="52"/>
      <c r="M45" s="43">
        <v>0</v>
      </c>
      <c r="N45" s="43"/>
      <c r="O45" s="52"/>
      <c r="P45" s="43"/>
      <c r="Q45" s="43"/>
      <c r="R45" s="43"/>
      <c r="S45" s="43"/>
      <c r="T45" s="43"/>
      <c r="U45" s="43"/>
      <c r="V45" s="43"/>
      <c r="W45" s="43"/>
      <c r="X45" s="43"/>
    </row>
    <row r="46" spans="1:24" s="37" customFormat="1" ht="16.5" thickBot="1">
      <c r="A46" s="57"/>
      <c r="B46" s="203"/>
      <c r="C46" s="46" t="s">
        <v>11</v>
      </c>
      <c r="D46" s="279">
        <f t="shared" si="0"/>
        <v>150</v>
      </c>
      <c r="E46" s="118"/>
      <c r="F46" s="48"/>
      <c r="G46" s="41"/>
      <c r="H46" s="267">
        <v>150</v>
      </c>
      <c r="I46" s="47"/>
      <c r="J46" s="267">
        <v>150</v>
      </c>
      <c r="K46" s="268">
        <v>0</v>
      </c>
      <c r="L46" s="48"/>
      <c r="M46" s="268">
        <v>0</v>
      </c>
      <c r="N46" s="41"/>
      <c r="O46" s="48"/>
      <c r="P46" s="41"/>
      <c r="Q46" s="41"/>
      <c r="R46" s="41"/>
      <c r="S46" s="41"/>
      <c r="T46" s="41"/>
      <c r="U46" s="41"/>
      <c r="V46" s="41"/>
      <c r="W46" s="41"/>
      <c r="X46" s="41"/>
    </row>
    <row r="47" spans="1:24" s="37" customFormat="1" ht="15.75">
      <c r="A47" s="58" t="s">
        <v>32</v>
      </c>
      <c r="B47" s="200" t="s">
        <v>80</v>
      </c>
      <c r="C47" s="66" t="s">
        <v>28</v>
      </c>
      <c r="D47" s="283">
        <f t="shared" si="0"/>
        <v>20</v>
      </c>
      <c r="E47" s="119"/>
      <c r="F47" s="52"/>
      <c r="G47" s="43"/>
      <c r="H47" s="43">
        <v>10</v>
      </c>
      <c r="I47" s="43"/>
      <c r="J47" s="43">
        <v>10</v>
      </c>
      <c r="K47" s="43">
        <v>10</v>
      </c>
      <c r="L47" s="52"/>
      <c r="M47" s="43">
        <v>10</v>
      </c>
      <c r="N47" s="43"/>
      <c r="O47" s="52"/>
      <c r="P47" s="43"/>
      <c r="Q47" s="43"/>
      <c r="R47" s="43"/>
      <c r="S47" s="43"/>
      <c r="T47" s="43"/>
      <c r="U47" s="43"/>
      <c r="V47" s="43"/>
      <c r="W47" s="43"/>
      <c r="X47" s="43"/>
    </row>
    <row r="48" spans="1:24" s="37" customFormat="1" ht="16.5" thickBot="1">
      <c r="A48" s="56"/>
      <c r="B48" s="206" t="s">
        <v>81</v>
      </c>
      <c r="C48" s="40" t="s">
        <v>11</v>
      </c>
      <c r="D48" s="279">
        <f t="shared" si="0"/>
        <v>60</v>
      </c>
      <c r="E48" s="117"/>
      <c r="F48" s="42"/>
      <c r="G48" s="41"/>
      <c r="H48" s="268">
        <v>30</v>
      </c>
      <c r="I48" s="41"/>
      <c r="J48" s="268">
        <v>30</v>
      </c>
      <c r="K48" s="268">
        <v>30</v>
      </c>
      <c r="L48" s="42"/>
      <c r="M48" s="268">
        <v>30</v>
      </c>
      <c r="N48" s="41"/>
      <c r="O48" s="42"/>
      <c r="P48" s="41"/>
      <c r="Q48" s="41"/>
      <c r="R48" s="41"/>
      <c r="S48" s="41"/>
      <c r="T48" s="41"/>
      <c r="U48" s="41"/>
      <c r="V48" s="41"/>
      <c r="W48" s="41"/>
      <c r="X48" s="41"/>
    </row>
    <row r="49" spans="1:24" s="37" customFormat="1" ht="15.75">
      <c r="A49" s="58" t="s">
        <v>34</v>
      </c>
      <c r="B49" s="200" t="s">
        <v>105</v>
      </c>
      <c r="C49" s="66" t="s">
        <v>28</v>
      </c>
      <c r="D49" s="283">
        <f t="shared" si="0"/>
        <v>0</v>
      </c>
      <c r="E49" s="119"/>
      <c r="F49" s="52"/>
      <c r="G49" s="43"/>
      <c r="H49" s="43">
        <v>0</v>
      </c>
      <c r="I49" s="43"/>
      <c r="J49" s="43">
        <v>0</v>
      </c>
      <c r="K49" s="43">
        <v>0</v>
      </c>
      <c r="L49" s="52"/>
      <c r="M49" s="43">
        <v>0</v>
      </c>
      <c r="N49" s="43"/>
      <c r="O49" s="52"/>
      <c r="P49" s="43"/>
      <c r="Q49" s="43"/>
      <c r="R49" s="43"/>
      <c r="S49" s="43"/>
      <c r="T49" s="43"/>
      <c r="U49" s="43"/>
      <c r="V49" s="43"/>
      <c r="W49" s="43"/>
      <c r="X49" s="43"/>
    </row>
    <row r="50" spans="1:24" s="37" customFormat="1" ht="16.5" thickBot="1">
      <c r="A50" s="56"/>
      <c r="B50" s="198"/>
      <c r="C50" s="40" t="s">
        <v>11</v>
      </c>
      <c r="D50" s="279">
        <f t="shared" si="0"/>
        <v>0</v>
      </c>
      <c r="E50" s="117"/>
      <c r="F50" s="42"/>
      <c r="G50" s="41"/>
      <c r="H50" s="268">
        <v>0</v>
      </c>
      <c r="I50" s="41"/>
      <c r="J50" s="268">
        <v>0</v>
      </c>
      <c r="K50" s="41">
        <v>0</v>
      </c>
      <c r="L50" s="42"/>
      <c r="M50" s="41">
        <v>0</v>
      </c>
      <c r="N50" s="41"/>
      <c r="O50" s="42"/>
      <c r="P50" s="41"/>
      <c r="Q50" s="41"/>
      <c r="R50" s="41"/>
      <c r="S50" s="41"/>
      <c r="T50" s="41"/>
      <c r="U50" s="41"/>
      <c r="V50" s="41"/>
      <c r="W50" s="41"/>
      <c r="X50" s="41"/>
    </row>
    <row r="51" spans="1:24" s="37" customFormat="1" ht="15.75">
      <c r="A51" s="58" t="s">
        <v>35</v>
      </c>
      <c r="B51" s="200" t="s">
        <v>78</v>
      </c>
      <c r="C51" s="66" t="s">
        <v>28</v>
      </c>
      <c r="D51" s="283">
        <f t="shared" si="0"/>
        <v>93</v>
      </c>
      <c r="E51" s="119"/>
      <c r="F51" s="52"/>
      <c r="G51" s="43"/>
      <c r="H51" s="43">
        <v>30</v>
      </c>
      <c r="I51" s="43"/>
      <c r="J51" s="43">
        <v>30</v>
      </c>
      <c r="K51" s="43">
        <v>63</v>
      </c>
      <c r="L51" s="52"/>
      <c r="M51" s="43">
        <v>63</v>
      </c>
      <c r="N51" s="43"/>
      <c r="O51" s="52"/>
      <c r="P51" s="43"/>
      <c r="Q51" s="43"/>
      <c r="R51" s="43"/>
      <c r="S51" s="43"/>
      <c r="T51" s="43"/>
      <c r="U51" s="43"/>
      <c r="V51" s="43"/>
      <c r="W51" s="43"/>
      <c r="X51" s="43"/>
    </row>
    <row r="52" spans="1:24" s="37" customFormat="1" ht="16.5" thickBot="1">
      <c r="A52" s="56"/>
      <c r="B52" s="204" t="s">
        <v>30</v>
      </c>
      <c r="C52" s="40" t="s">
        <v>11</v>
      </c>
      <c r="D52" s="279">
        <f t="shared" si="0"/>
        <v>1143</v>
      </c>
      <c r="E52" s="117"/>
      <c r="F52" s="42"/>
      <c r="G52" s="41"/>
      <c r="H52" s="268">
        <v>450</v>
      </c>
      <c r="I52" s="41"/>
      <c r="J52" s="268">
        <v>450</v>
      </c>
      <c r="K52" s="268">
        <v>693</v>
      </c>
      <c r="L52" s="42"/>
      <c r="M52" s="268">
        <v>693</v>
      </c>
      <c r="N52" s="41"/>
      <c r="O52" s="42"/>
      <c r="P52" s="41"/>
      <c r="Q52" s="41"/>
      <c r="R52" s="41"/>
      <c r="S52" s="41"/>
      <c r="T52" s="41"/>
      <c r="U52" s="41"/>
      <c r="V52" s="41"/>
      <c r="W52" s="41"/>
      <c r="X52" s="41"/>
    </row>
    <row r="53" spans="1:24" s="37" customFormat="1" ht="15.75">
      <c r="A53" s="55" t="s">
        <v>36</v>
      </c>
      <c r="B53" s="199" t="s">
        <v>79</v>
      </c>
      <c r="C53" s="67" t="s">
        <v>9</v>
      </c>
      <c r="D53" s="278">
        <f t="shared" si="0"/>
        <v>0.05</v>
      </c>
      <c r="E53" s="119"/>
      <c r="F53" s="49"/>
      <c r="G53" s="43"/>
      <c r="H53" s="269">
        <v>0.05</v>
      </c>
      <c r="I53" s="43"/>
      <c r="J53" s="269">
        <v>0.05</v>
      </c>
      <c r="K53" s="43">
        <v>0</v>
      </c>
      <c r="L53" s="49"/>
      <c r="M53" s="43">
        <v>0</v>
      </c>
      <c r="N53" s="43"/>
      <c r="O53" s="49"/>
      <c r="P53" s="43"/>
      <c r="Q53" s="43"/>
      <c r="R53" s="43"/>
      <c r="S53" s="43"/>
      <c r="T53" s="43"/>
      <c r="U53" s="43"/>
      <c r="V53" s="43"/>
      <c r="W53" s="43"/>
      <c r="X53" s="43"/>
    </row>
    <row r="54" spans="1:24" s="37" customFormat="1" ht="16.5" thickBot="1">
      <c r="A54" s="57"/>
      <c r="B54" s="205" t="s">
        <v>106</v>
      </c>
      <c r="C54" s="68" t="s">
        <v>40</v>
      </c>
      <c r="D54" s="279">
        <f t="shared" si="0"/>
        <v>50</v>
      </c>
      <c r="E54" s="117"/>
      <c r="F54" s="45"/>
      <c r="G54" s="41"/>
      <c r="H54" s="268">
        <v>50</v>
      </c>
      <c r="I54" s="41"/>
      <c r="J54" s="268">
        <v>50</v>
      </c>
      <c r="K54" s="41">
        <v>0</v>
      </c>
      <c r="L54" s="45"/>
      <c r="M54" s="41">
        <v>0</v>
      </c>
      <c r="N54" s="41"/>
      <c r="O54" s="45"/>
      <c r="P54" s="41"/>
      <c r="Q54" s="41"/>
      <c r="R54" s="41"/>
      <c r="S54" s="41"/>
      <c r="T54" s="41"/>
      <c r="U54" s="41"/>
      <c r="V54" s="41"/>
      <c r="W54" s="41"/>
      <c r="X54" s="41"/>
    </row>
    <row r="55" spans="1:24" s="37" customFormat="1" ht="15.75">
      <c r="A55" s="58" t="s">
        <v>37</v>
      </c>
      <c r="B55" s="200" t="s">
        <v>82</v>
      </c>
      <c r="C55" s="66" t="s">
        <v>9</v>
      </c>
      <c r="D55" s="278">
        <f t="shared" si="0"/>
        <v>0</v>
      </c>
      <c r="E55" s="119"/>
      <c r="F55" s="49"/>
      <c r="G55" s="43"/>
      <c r="H55" s="43">
        <v>0</v>
      </c>
      <c r="I55" s="43"/>
      <c r="J55" s="43">
        <v>0</v>
      </c>
      <c r="K55" s="43">
        <v>0</v>
      </c>
      <c r="L55" s="49"/>
      <c r="M55" s="43">
        <v>0</v>
      </c>
      <c r="N55" s="43"/>
      <c r="O55" s="49"/>
      <c r="P55" s="43"/>
      <c r="Q55" s="43"/>
      <c r="R55" s="43"/>
      <c r="S55" s="43"/>
      <c r="T55" s="43"/>
      <c r="U55" s="43"/>
      <c r="V55" s="43"/>
      <c r="W55" s="43"/>
      <c r="X55" s="43"/>
    </row>
    <row r="56" spans="1:24" s="37" customFormat="1" ht="16.5" thickBot="1">
      <c r="A56" s="57"/>
      <c r="B56" s="205" t="s">
        <v>83</v>
      </c>
      <c r="C56" s="46" t="s">
        <v>11</v>
      </c>
      <c r="D56" s="279">
        <f t="shared" si="0"/>
        <v>0</v>
      </c>
      <c r="E56" s="118"/>
      <c r="F56" s="48"/>
      <c r="G56" s="47"/>
      <c r="H56" s="47">
        <v>0</v>
      </c>
      <c r="I56" s="47"/>
      <c r="J56" s="47">
        <v>0</v>
      </c>
      <c r="K56" s="47">
        <v>0</v>
      </c>
      <c r="L56" s="48"/>
      <c r="M56" s="47">
        <v>0</v>
      </c>
      <c r="N56" s="47"/>
      <c r="O56" s="48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>
      <c r="A57" s="4" t="s">
        <v>51</v>
      </c>
      <c r="B57" s="207" t="s">
        <v>139</v>
      </c>
      <c r="C57" s="5" t="s">
        <v>28</v>
      </c>
      <c r="D57" s="278">
        <f t="shared" si="0"/>
        <v>0</v>
      </c>
      <c r="E57" s="79"/>
      <c r="F57" s="6"/>
      <c r="G57" s="32"/>
      <c r="H57" s="79">
        <v>0</v>
      </c>
      <c r="I57" s="32"/>
      <c r="J57" s="79">
        <v>0</v>
      </c>
      <c r="K57" s="32">
        <v>0</v>
      </c>
      <c r="L57" s="6"/>
      <c r="M57" s="32">
        <v>0</v>
      </c>
      <c r="N57" s="32"/>
      <c r="O57" s="6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6.5" thickBot="1">
      <c r="A58" s="12"/>
      <c r="B58" s="208" t="s">
        <v>140</v>
      </c>
      <c r="C58" s="13" t="s">
        <v>11</v>
      </c>
      <c r="D58" s="279">
        <f t="shared" si="0"/>
        <v>0</v>
      </c>
      <c r="E58" s="136"/>
      <c r="F58" s="137"/>
      <c r="G58" s="138"/>
      <c r="H58" s="136">
        <v>0</v>
      </c>
      <c r="I58" s="138"/>
      <c r="J58" s="136">
        <v>0</v>
      </c>
      <c r="K58" s="138">
        <v>0</v>
      </c>
      <c r="L58" s="137"/>
      <c r="M58" s="138">
        <v>0</v>
      </c>
      <c r="N58" s="138"/>
      <c r="O58" s="137"/>
      <c r="P58" s="138"/>
      <c r="Q58" s="138"/>
      <c r="R58" s="138"/>
      <c r="S58" s="138"/>
      <c r="T58" s="138"/>
      <c r="U58" s="138"/>
      <c r="V58" s="138"/>
      <c r="W58" s="138"/>
      <c r="X58" s="138"/>
    </row>
    <row r="59" spans="1:24" s="37" customFormat="1" ht="15.75">
      <c r="A59" s="54" t="s">
        <v>153</v>
      </c>
      <c r="B59" s="196" t="s">
        <v>68</v>
      </c>
      <c r="C59" s="63" t="s">
        <v>9</v>
      </c>
      <c r="D59" s="278">
        <f t="shared" si="0"/>
        <v>0</v>
      </c>
      <c r="E59" s="115"/>
      <c r="F59" s="45"/>
      <c r="G59" s="35"/>
      <c r="H59" s="35">
        <v>0</v>
      </c>
      <c r="I59" s="35"/>
      <c r="J59" s="35">
        <v>0</v>
      </c>
      <c r="K59" s="35">
        <v>0</v>
      </c>
      <c r="L59" s="45"/>
      <c r="M59" s="35">
        <v>0</v>
      </c>
      <c r="N59" s="35"/>
      <c r="O59" s="45"/>
      <c r="P59" s="35"/>
      <c r="Q59" s="35"/>
      <c r="R59" s="35"/>
      <c r="S59" s="35"/>
      <c r="T59" s="35"/>
      <c r="U59" s="35"/>
      <c r="V59" s="35"/>
      <c r="W59" s="35"/>
      <c r="X59" s="35"/>
    </row>
    <row r="60" spans="1:24" s="37" customFormat="1" ht="16.5" thickBot="1">
      <c r="A60" s="56"/>
      <c r="B60" s="198"/>
      <c r="C60" s="40" t="s">
        <v>11</v>
      </c>
      <c r="D60" s="279">
        <f t="shared" si="0"/>
        <v>0</v>
      </c>
      <c r="E60" s="117"/>
      <c r="F60" s="42"/>
      <c r="G60" s="41"/>
      <c r="H60" s="41">
        <v>0</v>
      </c>
      <c r="I60" s="41"/>
      <c r="J60" s="41">
        <v>0</v>
      </c>
      <c r="K60" s="41">
        <v>0</v>
      </c>
      <c r="L60" s="42"/>
      <c r="M60" s="41">
        <v>0</v>
      </c>
      <c r="N60" s="41"/>
      <c r="O60" s="42"/>
      <c r="P60" s="41"/>
      <c r="Q60" s="41"/>
      <c r="R60" s="41"/>
      <c r="S60" s="41"/>
      <c r="T60" s="41"/>
      <c r="U60" s="41"/>
      <c r="V60" s="41"/>
      <c r="W60" s="41"/>
      <c r="X60" s="41"/>
    </row>
    <row r="61" spans="1:24" s="37" customFormat="1" ht="15.75">
      <c r="A61" s="58" t="s">
        <v>39</v>
      </c>
      <c r="B61" s="200" t="s">
        <v>154</v>
      </c>
      <c r="C61" s="66" t="s">
        <v>28</v>
      </c>
      <c r="D61" s="278">
        <f t="shared" si="0"/>
        <v>0</v>
      </c>
      <c r="E61" s="119"/>
      <c r="F61" s="49"/>
      <c r="G61" s="43"/>
      <c r="H61" s="43">
        <v>0</v>
      </c>
      <c r="I61" s="43"/>
      <c r="J61" s="43">
        <v>0</v>
      </c>
      <c r="K61" s="43">
        <v>0</v>
      </c>
      <c r="L61" s="49"/>
      <c r="M61" s="43">
        <v>0</v>
      </c>
      <c r="N61" s="43"/>
      <c r="O61" s="49"/>
      <c r="P61" s="43"/>
      <c r="Q61" s="43"/>
      <c r="R61" s="43"/>
      <c r="S61" s="43"/>
      <c r="T61" s="43"/>
      <c r="U61" s="43"/>
      <c r="V61" s="43"/>
      <c r="W61" s="43"/>
      <c r="X61" s="43"/>
    </row>
    <row r="62" spans="1:24" s="37" customFormat="1" ht="16.5" thickBot="1">
      <c r="A62" s="193"/>
      <c r="B62" s="209"/>
      <c r="C62" s="113" t="s">
        <v>11</v>
      </c>
      <c r="D62" s="279">
        <f t="shared" si="0"/>
        <v>0</v>
      </c>
      <c r="E62" s="194"/>
      <c r="F62" s="45"/>
      <c r="G62" s="53"/>
      <c r="H62" s="53">
        <v>0</v>
      </c>
      <c r="I62" s="53"/>
      <c r="J62" s="53">
        <v>0</v>
      </c>
      <c r="K62" s="53">
        <v>0</v>
      </c>
      <c r="L62" s="45"/>
      <c r="M62" s="53">
        <v>0</v>
      </c>
      <c r="N62" s="53"/>
      <c r="O62" s="45"/>
      <c r="P62" s="53"/>
      <c r="Q62" s="53"/>
      <c r="R62" s="53"/>
      <c r="S62" s="53"/>
      <c r="T62" s="53"/>
      <c r="U62" s="53"/>
      <c r="V62" s="53"/>
      <c r="W62" s="53"/>
      <c r="X62" s="53"/>
    </row>
    <row r="63" spans="1:24" s="37" customFormat="1" ht="17.25" thickBot="1" thickTop="1">
      <c r="A63" s="98" t="s">
        <v>76</v>
      </c>
      <c r="B63" s="210" t="s">
        <v>77</v>
      </c>
      <c r="C63" s="89" t="s">
        <v>11</v>
      </c>
      <c r="D63" s="282">
        <f t="shared" si="0"/>
        <v>2250.5</v>
      </c>
      <c r="E63" s="90"/>
      <c r="F63" s="90"/>
      <c r="G63" s="90"/>
      <c r="H63" s="271">
        <f>H65+H75+H77</f>
        <v>1065.5</v>
      </c>
      <c r="I63" s="90"/>
      <c r="J63" s="271">
        <f>J65+J75+J77</f>
        <v>1065.5</v>
      </c>
      <c r="K63" s="271">
        <f>K65+K75+K77</f>
        <v>1185</v>
      </c>
      <c r="L63" s="90"/>
      <c r="M63" s="271">
        <f>M65+M75+M77</f>
        <v>1185</v>
      </c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1:24" s="37" customFormat="1" ht="16.5" thickTop="1">
      <c r="A64" s="54" t="s">
        <v>41</v>
      </c>
      <c r="B64" s="196" t="s">
        <v>94</v>
      </c>
      <c r="C64" s="60" t="s">
        <v>17</v>
      </c>
      <c r="D64" s="278">
        <f t="shared" si="0"/>
        <v>1.27</v>
      </c>
      <c r="E64" s="115"/>
      <c r="F64" s="115"/>
      <c r="G64" s="115"/>
      <c r="H64" s="272">
        <f>H66+H68+H70+H72</f>
        <v>0.5700000000000001</v>
      </c>
      <c r="I64" s="115"/>
      <c r="J64" s="272">
        <f>J66+J68+J70+J72</f>
        <v>0.5700000000000001</v>
      </c>
      <c r="K64" s="272">
        <f>K66+K68+K70+K72</f>
        <v>0.7000000000000001</v>
      </c>
      <c r="L64" s="115"/>
      <c r="M64" s="272">
        <f>M66+M68+M70+M72</f>
        <v>0.7000000000000001</v>
      </c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37" customFormat="1" ht="15.75">
      <c r="A65" s="54"/>
      <c r="B65" s="196" t="s">
        <v>47</v>
      </c>
      <c r="C65" s="61" t="s">
        <v>11</v>
      </c>
      <c r="D65" s="276">
        <f t="shared" si="0"/>
        <v>1190.5</v>
      </c>
      <c r="E65" s="115"/>
      <c r="F65" s="115"/>
      <c r="G65" s="115"/>
      <c r="H65" s="272">
        <f>H67+H69+H71+H73</f>
        <v>535.5</v>
      </c>
      <c r="I65" s="115"/>
      <c r="J65" s="272">
        <f>J67+J69+J71+J73</f>
        <v>535.5</v>
      </c>
      <c r="K65" s="272">
        <f>K67+K69+K71+K73</f>
        <v>655</v>
      </c>
      <c r="L65" s="115"/>
      <c r="M65" s="272">
        <f>M67+M69+M71+M73</f>
        <v>655</v>
      </c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37" customFormat="1" ht="15.75">
      <c r="A66" s="55" t="s">
        <v>145</v>
      </c>
      <c r="B66" s="197" t="s">
        <v>19</v>
      </c>
      <c r="C66" s="61" t="s">
        <v>20</v>
      </c>
      <c r="D66" s="276">
        <f t="shared" si="0"/>
        <v>0.45</v>
      </c>
      <c r="E66" s="116"/>
      <c r="F66" s="39"/>
      <c r="G66" s="38"/>
      <c r="H66" s="265">
        <v>0.25</v>
      </c>
      <c r="I66" s="38"/>
      <c r="J66" s="265">
        <v>0.25</v>
      </c>
      <c r="K66" s="265">
        <v>0.2</v>
      </c>
      <c r="L66" s="39"/>
      <c r="M66" s="265">
        <v>0.2</v>
      </c>
      <c r="N66" s="38"/>
      <c r="O66" s="39"/>
      <c r="P66" s="38"/>
      <c r="Q66" s="38"/>
      <c r="R66" s="38"/>
      <c r="S66" s="38"/>
      <c r="T66" s="38"/>
      <c r="U66" s="38"/>
      <c r="V66" s="38"/>
      <c r="W66" s="38"/>
      <c r="X66" s="38"/>
    </row>
    <row r="67" spans="1:24" s="37" customFormat="1" ht="15.75">
      <c r="A67" s="55"/>
      <c r="B67" s="197"/>
      <c r="C67" s="61" t="s">
        <v>11</v>
      </c>
      <c r="D67" s="276">
        <f t="shared" si="0"/>
        <v>427.5</v>
      </c>
      <c r="E67" s="116"/>
      <c r="F67" s="39"/>
      <c r="G67" s="38"/>
      <c r="H67" s="265">
        <v>237.5</v>
      </c>
      <c r="I67" s="38"/>
      <c r="J67" s="265">
        <v>237.5</v>
      </c>
      <c r="K67" s="265">
        <v>190</v>
      </c>
      <c r="L67" s="39"/>
      <c r="M67" s="265">
        <v>190</v>
      </c>
      <c r="N67" s="38"/>
      <c r="O67" s="39"/>
      <c r="P67" s="38"/>
      <c r="Q67" s="38"/>
      <c r="R67" s="38"/>
      <c r="S67" s="38"/>
      <c r="T67" s="38"/>
      <c r="U67" s="38"/>
      <c r="V67" s="38"/>
      <c r="W67" s="38"/>
      <c r="X67" s="38"/>
    </row>
    <row r="68" spans="1:24" s="37" customFormat="1" ht="15.75">
      <c r="A68" s="55" t="s">
        <v>146</v>
      </c>
      <c r="B68" s="197" t="s">
        <v>21</v>
      </c>
      <c r="C68" s="61" t="s">
        <v>17</v>
      </c>
      <c r="D68" s="276">
        <f t="shared" si="0"/>
        <v>0.30000000000000004</v>
      </c>
      <c r="E68" s="116"/>
      <c r="F68" s="39"/>
      <c r="G68" s="38"/>
      <c r="H68" s="265">
        <v>0.1</v>
      </c>
      <c r="I68" s="38"/>
      <c r="J68" s="265">
        <v>0.1</v>
      </c>
      <c r="K68" s="265">
        <v>0.2</v>
      </c>
      <c r="L68" s="39"/>
      <c r="M68" s="265">
        <v>0.2</v>
      </c>
      <c r="N68" s="38"/>
      <c r="O68" s="39"/>
      <c r="P68" s="38"/>
      <c r="Q68" s="38"/>
      <c r="R68" s="38"/>
      <c r="S68" s="38"/>
      <c r="T68" s="38"/>
      <c r="U68" s="38"/>
      <c r="V68" s="38"/>
      <c r="W68" s="38"/>
      <c r="X68" s="38"/>
    </row>
    <row r="69" spans="1:24" s="37" customFormat="1" ht="15.75">
      <c r="A69" s="55"/>
      <c r="B69" s="197"/>
      <c r="C69" s="61" t="s">
        <v>11</v>
      </c>
      <c r="D69" s="276">
        <f t="shared" si="0"/>
        <v>285</v>
      </c>
      <c r="E69" s="116"/>
      <c r="F69" s="39"/>
      <c r="G69" s="38"/>
      <c r="H69" s="265">
        <v>95</v>
      </c>
      <c r="I69" s="38"/>
      <c r="J69" s="265">
        <v>95</v>
      </c>
      <c r="K69" s="265">
        <v>190</v>
      </c>
      <c r="L69" s="39"/>
      <c r="M69" s="265">
        <v>190</v>
      </c>
      <c r="N69" s="38"/>
      <c r="O69" s="39"/>
      <c r="P69" s="38"/>
      <c r="Q69" s="38"/>
      <c r="R69" s="38"/>
      <c r="S69" s="38"/>
      <c r="T69" s="38"/>
      <c r="U69" s="38"/>
      <c r="V69" s="38"/>
      <c r="W69" s="38"/>
      <c r="X69" s="38"/>
    </row>
    <row r="70" spans="1:24" s="37" customFormat="1" ht="15.75">
      <c r="A70" s="55" t="s">
        <v>147</v>
      </c>
      <c r="B70" s="197" t="s">
        <v>22</v>
      </c>
      <c r="C70" s="61" t="s">
        <v>17</v>
      </c>
      <c r="D70" s="276">
        <f t="shared" si="0"/>
        <v>0.35</v>
      </c>
      <c r="E70" s="116"/>
      <c r="F70" s="39"/>
      <c r="G70" s="38"/>
      <c r="H70" s="265">
        <v>0.15</v>
      </c>
      <c r="I70" s="38"/>
      <c r="J70" s="265">
        <v>0.15</v>
      </c>
      <c r="K70" s="265">
        <v>0.2</v>
      </c>
      <c r="L70" s="39"/>
      <c r="M70" s="265">
        <v>0.2</v>
      </c>
      <c r="N70" s="38"/>
      <c r="O70" s="39"/>
      <c r="P70" s="38"/>
      <c r="Q70" s="38"/>
      <c r="R70" s="38"/>
      <c r="S70" s="38"/>
      <c r="T70" s="38"/>
      <c r="U70" s="38"/>
      <c r="V70" s="38"/>
      <c r="W70" s="38"/>
      <c r="X70" s="38"/>
    </row>
    <row r="71" spans="1:24" s="37" customFormat="1" ht="15.75">
      <c r="A71" s="55"/>
      <c r="B71" s="197"/>
      <c r="C71" s="61" t="s">
        <v>11</v>
      </c>
      <c r="D71" s="276">
        <f t="shared" si="0"/>
        <v>367.5</v>
      </c>
      <c r="E71" s="116"/>
      <c r="F71" s="39"/>
      <c r="G71" s="38"/>
      <c r="H71" s="265">
        <v>157.5</v>
      </c>
      <c r="I71" s="38"/>
      <c r="J71" s="265">
        <v>157.5</v>
      </c>
      <c r="K71" s="265">
        <v>210</v>
      </c>
      <c r="L71" s="39"/>
      <c r="M71" s="265">
        <v>210</v>
      </c>
      <c r="N71" s="38"/>
      <c r="O71" s="39"/>
      <c r="P71" s="38"/>
      <c r="Q71" s="38"/>
      <c r="R71" s="38"/>
      <c r="S71" s="38"/>
      <c r="T71" s="38"/>
      <c r="U71" s="38"/>
      <c r="V71" s="38"/>
      <c r="W71" s="38"/>
      <c r="X71" s="38"/>
    </row>
    <row r="72" spans="1:24" s="37" customFormat="1" ht="15.75">
      <c r="A72" s="55" t="s">
        <v>148</v>
      </c>
      <c r="B72" s="197" t="s">
        <v>23</v>
      </c>
      <c r="C72" s="61" t="s">
        <v>17</v>
      </c>
      <c r="D72" s="276">
        <f t="shared" si="0"/>
        <v>0.17</v>
      </c>
      <c r="E72" s="116"/>
      <c r="F72" s="39"/>
      <c r="G72" s="38"/>
      <c r="H72" s="38">
        <v>0.07</v>
      </c>
      <c r="I72" s="38"/>
      <c r="J72" s="38">
        <v>0.07</v>
      </c>
      <c r="K72" s="38">
        <v>0.1</v>
      </c>
      <c r="L72" s="39"/>
      <c r="M72" s="38">
        <v>0.1</v>
      </c>
      <c r="N72" s="38"/>
      <c r="O72" s="39"/>
      <c r="P72" s="38"/>
      <c r="Q72" s="38"/>
      <c r="R72" s="38"/>
      <c r="S72" s="38"/>
      <c r="T72" s="38"/>
      <c r="U72" s="38"/>
      <c r="V72" s="38"/>
      <c r="W72" s="38"/>
      <c r="X72" s="38"/>
    </row>
    <row r="73" spans="1:24" s="37" customFormat="1" ht="16.5" thickBot="1">
      <c r="A73" s="56"/>
      <c r="B73" s="198"/>
      <c r="C73" s="62" t="s">
        <v>11</v>
      </c>
      <c r="D73" s="279">
        <f t="shared" si="0"/>
        <v>110.5</v>
      </c>
      <c r="E73" s="116"/>
      <c r="F73" s="42"/>
      <c r="G73" s="47"/>
      <c r="H73" s="267">
        <v>45.5</v>
      </c>
      <c r="I73" s="47"/>
      <c r="J73" s="267">
        <v>45.5</v>
      </c>
      <c r="K73" s="267">
        <v>65</v>
      </c>
      <c r="L73" s="42"/>
      <c r="M73" s="267">
        <v>65</v>
      </c>
      <c r="N73" s="47"/>
      <c r="O73" s="42"/>
      <c r="P73" s="47"/>
      <c r="Q73" s="47"/>
      <c r="R73" s="47"/>
      <c r="S73" s="47"/>
      <c r="T73" s="47"/>
      <c r="U73" s="47"/>
      <c r="V73" s="47"/>
      <c r="W73" s="47"/>
      <c r="X73" s="47"/>
    </row>
    <row r="74" spans="1:24" s="37" customFormat="1" ht="15.75">
      <c r="A74" s="58" t="s">
        <v>155</v>
      </c>
      <c r="B74" s="200" t="s">
        <v>49</v>
      </c>
      <c r="C74" s="66" t="s">
        <v>28</v>
      </c>
      <c r="D74" s="298">
        <f t="shared" si="0"/>
        <v>100</v>
      </c>
      <c r="E74" s="43"/>
      <c r="F74" s="52"/>
      <c r="G74" s="43"/>
      <c r="H74" s="43">
        <v>50</v>
      </c>
      <c r="I74" s="43"/>
      <c r="J74" s="43">
        <v>50</v>
      </c>
      <c r="K74" s="43">
        <v>50</v>
      </c>
      <c r="L74" s="52"/>
      <c r="M74" s="43">
        <v>50</v>
      </c>
      <c r="N74" s="43"/>
      <c r="O74" s="52"/>
      <c r="P74" s="43"/>
      <c r="Q74" s="43"/>
      <c r="R74" s="43"/>
      <c r="S74" s="43"/>
      <c r="T74" s="43"/>
      <c r="U74" s="43"/>
      <c r="V74" s="43"/>
      <c r="W74" s="43"/>
      <c r="X74" s="43"/>
    </row>
    <row r="75" spans="1:24" s="37" customFormat="1" ht="16.5" thickBot="1">
      <c r="A75" s="56"/>
      <c r="B75" s="198"/>
      <c r="C75" s="40" t="s">
        <v>11</v>
      </c>
      <c r="D75" s="279">
        <f t="shared" si="0"/>
        <v>360</v>
      </c>
      <c r="E75" s="41"/>
      <c r="F75" s="42"/>
      <c r="G75" s="41"/>
      <c r="H75" s="268">
        <v>180</v>
      </c>
      <c r="I75" s="41"/>
      <c r="J75" s="268">
        <v>180</v>
      </c>
      <c r="K75" s="268">
        <v>180</v>
      </c>
      <c r="L75" s="42"/>
      <c r="M75" s="268">
        <v>180</v>
      </c>
      <c r="N75" s="41"/>
      <c r="O75" s="42"/>
      <c r="P75" s="41"/>
      <c r="Q75" s="41"/>
      <c r="R75" s="41"/>
      <c r="S75" s="41"/>
      <c r="T75" s="41"/>
      <c r="U75" s="41"/>
      <c r="V75" s="41"/>
      <c r="W75" s="41"/>
      <c r="X75" s="41"/>
    </row>
    <row r="76" spans="1:24" s="37" customFormat="1" ht="15.75">
      <c r="A76" s="58" t="s">
        <v>183</v>
      </c>
      <c r="B76" s="200" t="s">
        <v>107</v>
      </c>
      <c r="C76" s="66" t="s">
        <v>28</v>
      </c>
      <c r="D76" s="283">
        <f t="shared" si="0"/>
        <v>800</v>
      </c>
      <c r="E76" s="43"/>
      <c r="F76" s="52"/>
      <c r="G76" s="43"/>
      <c r="H76" s="43">
        <v>400</v>
      </c>
      <c r="I76" s="43"/>
      <c r="J76" s="43">
        <v>400</v>
      </c>
      <c r="K76" s="43">
        <v>400</v>
      </c>
      <c r="L76" s="52"/>
      <c r="M76" s="43">
        <v>400</v>
      </c>
      <c r="N76" s="43"/>
      <c r="O76" s="52"/>
      <c r="P76" s="43"/>
      <c r="Q76" s="43"/>
      <c r="R76" s="43"/>
      <c r="S76" s="43"/>
      <c r="T76" s="43"/>
      <c r="U76" s="43"/>
      <c r="V76" s="43"/>
      <c r="W76" s="43"/>
      <c r="X76" s="43"/>
    </row>
    <row r="77" spans="1:24" s="37" customFormat="1" ht="16.5" thickBot="1">
      <c r="A77" s="56"/>
      <c r="B77" s="204" t="s">
        <v>117</v>
      </c>
      <c r="C77" s="40" t="s">
        <v>11</v>
      </c>
      <c r="D77" s="279">
        <f t="shared" si="0"/>
        <v>700</v>
      </c>
      <c r="E77" s="41"/>
      <c r="F77" s="42"/>
      <c r="G77" s="41"/>
      <c r="H77" s="268">
        <v>350</v>
      </c>
      <c r="I77" s="41"/>
      <c r="J77" s="268">
        <v>350</v>
      </c>
      <c r="K77" s="268">
        <v>350</v>
      </c>
      <c r="L77" s="42"/>
      <c r="M77" s="268">
        <v>350</v>
      </c>
      <c r="N77" s="41"/>
      <c r="O77" s="42"/>
      <c r="P77" s="41"/>
      <c r="Q77" s="41"/>
      <c r="R77" s="41"/>
      <c r="S77" s="41"/>
      <c r="T77" s="41"/>
      <c r="U77" s="41"/>
      <c r="V77" s="41"/>
      <c r="W77" s="41"/>
      <c r="X77" s="41"/>
    </row>
    <row r="78" spans="1:24" ht="17.25" thickBot="1" thickTop="1">
      <c r="A78" s="88" t="s">
        <v>88</v>
      </c>
      <c r="B78" s="210" t="s">
        <v>86</v>
      </c>
      <c r="C78" s="88" t="s">
        <v>11</v>
      </c>
      <c r="D78" s="282">
        <f t="shared" si="0"/>
        <v>1097.3</v>
      </c>
      <c r="E78" s="90"/>
      <c r="F78" s="90"/>
      <c r="G78" s="90"/>
      <c r="H78" s="271">
        <f>H80+H82+H84</f>
        <v>512.3</v>
      </c>
      <c r="I78" s="90"/>
      <c r="J78" s="271">
        <f>J80+J82+J84</f>
        <v>512.3</v>
      </c>
      <c r="K78" s="271">
        <f>K80+K82+K84</f>
        <v>585</v>
      </c>
      <c r="L78" s="90"/>
      <c r="M78" s="271">
        <f>M80+M82+M84</f>
        <v>585</v>
      </c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</row>
    <row r="79" spans="1:24" ht="16.5" thickTop="1">
      <c r="A79" s="100">
        <v>21</v>
      </c>
      <c r="B79" s="211" t="s">
        <v>118</v>
      </c>
      <c r="C79" s="5" t="s">
        <v>17</v>
      </c>
      <c r="D79" s="278">
        <f aca="true" t="shared" si="1" ref="D79:D89">H79+K79</f>
        <v>0.7</v>
      </c>
      <c r="E79" s="133"/>
      <c r="F79" s="142"/>
      <c r="G79" s="43"/>
      <c r="H79" s="295">
        <v>0.4</v>
      </c>
      <c r="I79" s="35"/>
      <c r="J79" s="295">
        <v>0.4</v>
      </c>
      <c r="K79" s="269">
        <v>0.3</v>
      </c>
      <c r="L79" s="142"/>
      <c r="M79" s="269">
        <v>0.3</v>
      </c>
      <c r="N79" s="43"/>
      <c r="O79" s="75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6.5" thickBot="1">
      <c r="A80" s="13"/>
      <c r="B80" s="212" t="s">
        <v>119</v>
      </c>
      <c r="C80" s="13" t="s">
        <v>11</v>
      </c>
      <c r="D80" s="279">
        <f t="shared" si="1"/>
        <v>384</v>
      </c>
      <c r="E80" s="134"/>
      <c r="F80" s="143"/>
      <c r="G80" s="41"/>
      <c r="H80" s="296">
        <v>94</v>
      </c>
      <c r="I80" s="41"/>
      <c r="J80" s="296">
        <v>94</v>
      </c>
      <c r="K80" s="268">
        <v>290</v>
      </c>
      <c r="L80" s="143"/>
      <c r="M80" s="268">
        <v>290</v>
      </c>
      <c r="N80" s="41"/>
      <c r="O80" s="14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15.75">
      <c r="A81" s="140">
        <v>22</v>
      </c>
      <c r="B81" s="213" t="s">
        <v>120</v>
      </c>
      <c r="C81" s="24" t="s">
        <v>28</v>
      </c>
      <c r="D81" s="283">
        <f t="shared" si="1"/>
        <v>500</v>
      </c>
      <c r="E81" s="115"/>
      <c r="F81" s="22"/>
      <c r="G81" s="35"/>
      <c r="H81" s="35">
        <v>250</v>
      </c>
      <c r="I81" s="35"/>
      <c r="J81" s="35">
        <v>250</v>
      </c>
      <c r="K81" s="35">
        <v>250</v>
      </c>
      <c r="L81" s="22"/>
      <c r="M81" s="35">
        <v>250</v>
      </c>
      <c r="N81" s="35"/>
      <c r="O81" s="107"/>
      <c r="P81" s="35"/>
      <c r="Q81" s="35"/>
      <c r="R81" s="35"/>
      <c r="S81" s="35"/>
      <c r="T81" s="35"/>
      <c r="U81" s="35"/>
      <c r="V81" s="35"/>
      <c r="W81" s="35"/>
      <c r="X81" s="35"/>
    </row>
    <row r="82" spans="1:24" ht="16.5" thickBot="1">
      <c r="A82" s="109"/>
      <c r="B82" s="214" t="s">
        <v>108</v>
      </c>
      <c r="C82" s="108" t="s">
        <v>11</v>
      </c>
      <c r="D82" s="279">
        <f t="shared" si="1"/>
        <v>480</v>
      </c>
      <c r="E82" s="117"/>
      <c r="F82" s="96"/>
      <c r="G82" s="41"/>
      <c r="H82" s="268">
        <v>240</v>
      </c>
      <c r="I82" s="41"/>
      <c r="J82" s="268">
        <v>240</v>
      </c>
      <c r="K82" s="268">
        <v>240</v>
      </c>
      <c r="L82" s="96"/>
      <c r="M82" s="268">
        <v>240</v>
      </c>
      <c r="N82" s="41"/>
      <c r="O82" s="97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15.75">
      <c r="A83" s="4" t="s">
        <v>113</v>
      </c>
      <c r="B83" s="215" t="s">
        <v>60</v>
      </c>
      <c r="C83" s="5" t="s">
        <v>28</v>
      </c>
      <c r="D83" s="283">
        <f t="shared" si="1"/>
        <v>210</v>
      </c>
      <c r="E83" s="119"/>
      <c r="F83" s="15"/>
      <c r="G83" s="43"/>
      <c r="H83" s="43">
        <v>150</v>
      </c>
      <c r="I83" s="43"/>
      <c r="J83" s="43">
        <v>150</v>
      </c>
      <c r="K83" s="43">
        <v>60</v>
      </c>
      <c r="L83" s="15"/>
      <c r="M83" s="43">
        <v>60</v>
      </c>
      <c r="N83" s="43"/>
      <c r="O83" s="6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6.5" thickBot="1">
      <c r="A84" s="16"/>
      <c r="B84" s="216"/>
      <c r="C84" s="17" t="s">
        <v>11</v>
      </c>
      <c r="D84" s="279">
        <f t="shared" si="1"/>
        <v>233.3</v>
      </c>
      <c r="E84" s="117"/>
      <c r="F84" s="19"/>
      <c r="G84" s="41"/>
      <c r="H84" s="268">
        <v>178.3</v>
      </c>
      <c r="I84" s="41"/>
      <c r="J84" s="268">
        <v>178.3</v>
      </c>
      <c r="K84" s="268">
        <v>55</v>
      </c>
      <c r="L84" s="19"/>
      <c r="M84" s="268">
        <v>55</v>
      </c>
      <c r="N84" s="41"/>
      <c r="O84" s="18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38.25" customHeight="1" thickBot="1" thickTop="1">
      <c r="A85" s="94" t="s">
        <v>90</v>
      </c>
      <c r="B85" s="217" t="s">
        <v>89</v>
      </c>
      <c r="C85" s="94" t="s">
        <v>11</v>
      </c>
      <c r="D85" s="282">
        <f t="shared" si="1"/>
        <v>0</v>
      </c>
      <c r="E85" s="120"/>
      <c r="F85" s="120"/>
      <c r="G85" s="120"/>
      <c r="H85" s="273">
        <v>0</v>
      </c>
      <c r="I85" s="120"/>
      <c r="J85" s="273">
        <v>0</v>
      </c>
      <c r="K85" s="120">
        <v>0</v>
      </c>
      <c r="L85" s="120"/>
      <c r="M85" s="120">
        <v>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ht="17.25" thickBot="1" thickTop="1">
      <c r="A86" s="59" t="s">
        <v>48</v>
      </c>
      <c r="B86" s="218" t="s">
        <v>158</v>
      </c>
      <c r="C86" s="71" t="s">
        <v>11</v>
      </c>
      <c r="D86" s="281">
        <f t="shared" si="1"/>
        <v>0</v>
      </c>
      <c r="E86" s="79"/>
      <c r="F86" s="6"/>
      <c r="G86" s="28"/>
      <c r="H86" s="150"/>
      <c r="I86" s="237"/>
      <c r="J86" s="150"/>
      <c r="K86" s="28"/>
      <c r="L86" s="6"/>
      <c r="M86" s="28"/>
      <c r="N86" s="28"/>
      <c r="O86" s="6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thickBot="1">
      <c r="A87" s="131" t="s">
        <v>156</v>
      </c>
      <c r="B87" s="218" t="s">
        <v>159</v>
      </c>
      <c r="C87" s="74" t="s">
        <v>11</v>
      </c>
      <c r="D87" s="281">
        <f t="shared" si="1"/>
        <v>0</v>
      </c>
      <c r="E87" s="123"/>
      <c r="F87" s="124"/>
      <c r="G87" s="28"/>
      <c r="H87" s="274">
        <v>0</v>
      </c>
      <c r="I87" s="28"/>
      <c r="J87" s="274">
        <v>0</v>
      </c>
      <c r="K87" s="28"/>
      <c r="L87" s="124"/>
      <c r="M87" s="28"/>
      <c r="N87" s="28"/>
      <c r="O87" s="124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thickBot="1">
      <c r="A88" s="131" t="s">
        <v>184</v>
      </c>
      <c r="B88" s="218" t="s">
        <v>123</v>
      </c>
      <c r="C88" s="74" t="s">
        <v>11</v>
      </c>
      <c r="D88" s="281">
        <f t="shared" si="1"/>
        <v>1240.087</v>
      </c>
      <c r="E88" s="123"/>
      <c r="F88" s="124"/>
      <c r="G88" s="28"/>
      <c r="H88" s="274">
        <v>721.932</v>
      </c>
      <c r="I88" s="28"/>
      <c r="J88" s="274">
        <v>721.932</v>
      </c>
      <c r="K88" s="28">
        <v>518.155</v>
      </c>
      <c r="L88" s="124"/>
      <c r="M88" s="28">
        <v>518.155</v>
      </c>
      <c r="N88" s="28"/>
      <c r="O88" s="124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thickBot="1">
      <c r="A89" s="105"/>
      <c r="B89" s="219" t="s">
        <v>91</v>
      </c>
      <c r="C89" s="106" t="s">
        <v>11</v>
      </c>
      <c r="D89" s="282">
        <f t="shared" si="1"/>
        <v>12148.287</v>
      </c>
      <c r="E89" s="121"/>
      <c r="F89" s="121"/>
      <c r="G89" s="121"/>
      <c r="H89" s="275">
        <f>H88+H85+H78+H63+H13</f>
        <v>6432.932</v>
      </c>
      <c r="I89" s="121"/>
      <c r="J89" s="275">
        <f>J88+J85+J78+J63+J13</f>
        <v>6432.932</v>
      </c>
      <c r="K89" s="275">
        <f>K88+K85+K78+K63+K13</f>
        <v>5715.355</v>
      </c>
      <c r="L89" s="121"/>
      <c r="M89" s="275">
        <f>M88+M85+M78+M63+M13</f>
        <v>5715.355</v>
      </c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:24" s="37" customFormat="1" ht="13.5" thickTop="1">
      <c r="A90" s="111"/>
      <c r="B90" s="112"/>
      <c r="C90" s="113"/>
      <c r="D90" s="114"/>
      <c r="E90" s="114"/>
      <c r="F90" s="113"/>
      <c r="G90" s="113"/>
      <c r="H90" s="113"/>
      <c r="I90" s="113"/>
      <c r="J90" s="113"/>
      <c r="K90" s="114"/>
      <c r="L90" s="113"/>
      <c r="M90" s="113"/>
      <c r="N90" s="113"/>
      <c r="O90" s="113"/>
      <c r="P90" s="114"/>
      <c r="Q90" s="113"/>
      <c r="R90" s="114"/>
      <c r="S90" s="114"/>
      <c r="T90" s="113"/>
      <c r="U90" s="114"/>
      <c r="V90" s="114"/>
      <c r="W90" s="114"/>
      <c r="X90" s="114"/>
    </row>
    <row r="91" spans="1:24" s="37" customFormat="1" ht="12.75">
      <c r="A91" s="111"/>
      <c r="B91" s="112"/>
      <c r="C91" s="113"/>
      <c r="D91" s="114"/>
      <c r="E91" s="114"/>
      <c r="F91" s="113"/>
      <c r="G91" s="113"/>
      <c r="H91" s="113"/>
      <c r="I91" s="113"/>
      <c r="J91" s="113"/>
      <c r="K91" s="114"/>
      <c r="L91" s="113"/>
      <c r="M91" s="113"/>
      <c r="N91" s="113"/>
      <c r="O91" s="113"/>
      <c r="P91" s="114"/>
      <c r="Q91" s="113"/>
      <c r="R91" s="114"/>
      <c r="S91" s="114"/>
      <c r="T91" s="113"/>
      <c r="U91" s="114"/>
      <c r="V91" s="114"/>
      <c r="W91" s="114"/>
      <c r="X91" s="114"/>
    </row>
    <row r="92" spans="1:24" s="37" customFormat="1" ht="12.75">
      <c r="A92" s="111"/>
      <c r="B92" s="112"/>
      <c r="C92" s="113"/>
      <c r="D92" s="114"/>
      <c r="E92" s="114"/>
      <c r="F92" s="113"/>
      <c r="G92" s="113"/>
      <c r="H92" s="113"/>
      <c r="I92" s="113"/>
      <c r="J92" s="113"/>
      <c r="K92" s="114"/>
      <c r="L92" s="113"/>
      <c r="M92" s="113"/>
      <c r="N92" s="113"/>
      <c r="O92" s="113"/>
      <c r="P92" s="114"/>
      <c r="Q92" s="113"/>
      <c r="R92" s="114"/>
      <c r="S92" s="114"/>
      <c r="T92" s="113"/>
      <c r="U92" s="114"/>
      <c r="V92" s="114"/>
      <c r="W92" s="114"/>
      <c r="X92" s="114"/>
    </row>
    <row r="93" spans="1:24" s="37" customFormat="1" ht="12.75">
      <c r="A93" s="111"/>
      <c r="B93" s="112"/>
      <c r="C93" s="113"/>
      <c r="D93" s="114"/>
      <c r="E93" s="114"/>
      <c r="F93" s="113"/>
      <c r="G93" s="113"/>
      <c r="H93" s="113"/>
      <c r="I93" s="113"/>
      <c r="J93" s="113"/>
      <c r="K93" s="114"/>
      <c r="L93" s="113"/>
      <c r="M93" s="113"/>
      <c r="N93" s="113"/>
      <c r="O93" s="113"/>
      <c r="P93" s="114"/>
      <c r="Q93" s="113"/>
      <c r="R93" s="114"/>
      <c r="S93" s="114"/>
      <c r="T93" s="113"/>
      <c r="U93" s="114"/>
      <c r="V93" s="114"/>
      <c r="W93" s="114"/>
      <c r="X93" s="114"/>
    </row>
    <row r="95" spans="1:24" ht="13.5" customHeight="1" thickBot="1">
      <c r="A95" s="467" t="s">
        <v>96</v>
      </c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8"/>
      <c r="T95" s="467"/>
      <c r="U95" s="2"/>
      <c r="V95" s="2"/>
      <c r="W95" s="2"/>
      <c r="X95" s="2"/>
    </row>
    <row r="96" spans="1:24" ht="12.75">
      <c r="A96" s="26" t="s">
        <v>71</v>
      </c>
      <c r="B96" s="76" t="s">
        <v>114</v>
      </c>
      <c r="C96" s="5" t="s">
        <v>28</v>
      </c>
      <c r="D96" s="43"/>
      <c r="E96" s="119"/>
      <c r="F96" s="5"/>
      <c r="G96" s="6"/>
      <c r="H96" s="6"/>
      <c r="I96" s="6"/>
      <c r="J96" s="6"/>
      <c r="K96" s="119"/>
      <c r="L96" s="5"/>
      <c r="M96" s="6"/>
      <c r="N96" s="15"/>
      <c r="O96" s="6"/>
      <c r="P96" s="158"/>
      <c r="Q96" s="75"/>
      <c r="R96" s="43"/>
      <c r="S96" s="158"/>
      <c r="T96" s="83"/>
      <c r="U96" s="43"/>
      <c r="V96" s="158"/>
      <c r="W96" s="43"/>
      <c r="X96" s="158"/>
    </row>
    <row r="97" spans="1:24" ht="13.5" thickBot="1">
      <c r="A97" s="144"/>
      <c r="B97" s="78" t="s">
        <v>56</v>
      </c>
      <c r="C97" s="21" t="s">
        <v>11</v>
      </c>
      <c r="D97" s="47"/>
      <c r="E97" s="118"/>
      <c r="F97" s="17"/>
      <c r="G97" s="18"/>
      <c r="H97" s="18"/>
      <c r="I97" s="18"/>
      <c r="J97" s="18"/>
      <c r="K97" s="118"/>
      <c r="L97" s="17"/>
      <c r="M97" s="18"/>
      <c r="N97" s="19"/>
      <c r="O97" s="18"/>
      <c r="P97" s="166"/>
      <c r="Q97" s="20"/>
      <c r="R97" s="47"/>
      <c r="S97" s="165"/>
      <c r="T97" s="139"/>
      <c r="U97" s="47"/>
      <c r="V97" s="170"/>
      <c r="W97" s="47"/>
      <c r="X97" s="170"/>
    </row>
    <row r="98" spans="1:24" ht="12.75">
      <c r="A98" s="4" t="s">
        <v>16</v>
      </c>
      <c r="B98" s="76" t="s">
        <v>50</v>
      </c>
      <c r="C98" s="5" t="s">
        <v>28</v>
      </c>
      <c r="D98" s="160"/>
      <c r="E98" s="119"/>
      <c r="F98" s="75"/>
      <c r="G98" s="6"/>
      <c r="H98" s="6"/>
      <c r="I98" s="6"/>
      <c r="J98" s="6"/>
      <c r="K98" s="119"/>
      <c r="L98" s="75"/>
      <c r="M98" s="6"/>
      <c r="N98" s="15"/>
      <c r="O98" s="6"/>
      <c r="P98" s="69"/>
      <c r="Q98" s="185"/>
      <c r="R98" s="43"/>
      <c r="S98" s="167"/>
      <c r="T98" s="5"/>
      <c r="U98" s="69"/>
      <c r="V98" s="43"/>
      <c r="W98" s="69"/>
      <c r="X98" s="43"/>
    </row>
    <row r="99" spans="1:24" ht="13.5" thickBot="1">
      <c r="A99" s="12"/>
      <c r="B99" s="14"/>
      <c r="C99" s="13" t="s">
        <v>11</v>
      </c>
      <c r="D99" s="161"/>
      <c r="E99" s="117"/>
      <c r="F99" s="14"/>
      <c r="G99" s="137"/>
      <c r="H99" s="137"/>
      <c r="I99" s="137"/>
      <c r="J99" s="137"/>
      <c r="K99" s="117"/>
      <c r="L99" s="14"/>
      <c r="M99" s="137"/>
      <c r="N99" s="146"/>
      <c r="O99" s="137"/>
      <c r="P99" s="70"/>
      <c r="Q99" s="186"/>
      <c r="R99" s="41"/>
      <c r="S99" s="165"/>
      <c r="T99" s="13"/>
      <c r="U99" s="70"/>
      <c r="V99" s="41"/>
      <c r="W99" s="70"/>
      <c r="X99" s="41"/>
    </row>
    <row r="100" spans="1:24" ht="12.75">
      <c r="A100" s="4" t="s">
        <v>18</v>
      </c>
      <c r="B100" s="76" t="s">
        <v>121</v>
      </c>
      <c r="C100" s="5" t="s">
        <v>28</v>
      </c>
      <c r="D100" s="160"/>
      <c r="E100" s="119"/>
      <c r="F100" s="75"/>
      <c r="G100" s="6"/>
      <c r="H100" s="6"/>
      <c r="I100" s="6"/>
      <c r="J100" s="6"/>
      <c r="K100" s="119"/>
      <c r="L100" s="75"/>
      <c r="M100" s="6"/>
      <c r="N100" s="15"/>
      <c r="O100" s="6"/>
      <c r="P100" s="69"/>
      <c r="Q100" s="185"/>
      <c r="R100" s="43"/>
      <c r="S100" s="158"/>
      <c r="T100" s="5"/>
      <c r="U100" s="69"/>
      <c r="V100" s="43"/>
      <c r="W100" s="69"/>
      <c r="X100" s="43"/>
    </row>
    <row r="101" spans="1:24" ht="13.5" thickBot="1">
      <c r="A101" s="12"/>
      <c r="B101" s="14"/>
      <c r="C101" s="13" t="s">
        <v>11</v>
      </c>
      <c r="D101" s="161"/>
      <c r="E101" s="117"/>
      <c r="F101" s="14"/>
      <c r="G101" s="137"/>
      <c r="H101" s="137"/>
      <c r="I101" s="137"/>
      <c r="J101" s="137"/>
      <c r="K101" s="117"/>
      <c r="L101" s="14"/>
      <c r="M101" s="137"/>
      <c r="N101" s="146"/>
      <c r="O101" s="137"/>
      <c r="P101" s="70"/>
      <c r="Q101" s="186"/>
      <c r="R101" s="41"/>
      <c r="S101" s="165"/>
      <c r="T101" s="13"/>
      <c r="U101" s="70"/>
      <c r="V101" s="41"/>
      <c r="W101" s="70"/>
      <c r="X101" s="41"/>
    </row>
    <row r="102" spans="1:24" ht="12.75">
      <c r="A102" s="27" t="s">
        <v>57</v>
      </c>
      <c r="B102" s="77" t="s">
        <v>38</v>
      </c>
      <c r="C102" s="24" t="s">
        <v>9</v>
      </c>
      <c r="D102" s="35"/>
      <c r="E102" s="115"/>
      <c r="F102" s="24"/>
      <c r="G102" s="22"/>
      <c r="H102" s="22"/>
      <c r="I102" s="22"/>
      <c r="J102" s="22"/>
      <c r="K102" s="115"/>
      <c r="L102" s="24"/>
      <c r="M102" s="22"/>
      <c r="N102" s="23"/>
      <c r="O102" s="22"/>
      <c r="P102" s="167"/>
      <c r="Q102" s="107"/>
      <c r="R102" s="35"/>
      <c r="S102" s="167"/>
      <c r="T102" s="141"/>
      <c r="U102" s="35"/>
      <c r="V102" s="167"/>
      <c r="W102" s="35"/>
      <c r="X102" s="167"/>
    </row>
    <row r="103" spans="1:24" ht="13.5" thickBot="1">
      <c r="A103" s="12"/>
      <c r="B103" s="73" t="s">
        <v>69</v>
      </c>
      <c r="C103" s="13" t="s">
        <v>11</v>
      </c>
      <c r="D103" s="41"/>
      <c r="E103" s="117"/>
      <c r="F103" s="108"/>
      <c r="G103" s="96"/>
      <c r="H103" s="96"/>
      <c r="I103" s="96"/>
      <c r="J103" s="96"/>
      <c r="K103" s="117"/>
      <c r="L103" s="108"/>
      <c r="M103" s="96"/>
      <c r="N103" s="95"/>
      <c r="O103" s="96"/>
      <c r="P103" s="165"/>
      <c r="Q103" s="97"/>
      <c r="R103" s="41"/>
      <c r="S103" s="171"/>
      <c r="T103" s="110"/>
      <c r="U103" s="41"/>
      <c r="V103" s="171"/>
      <c r="W103" s="41"/>
      <c r="X103" s="171"/>
    </row>
    <row r="104" spans="1:24" ht="12.75">
      <c r="A104" s="27" t="s">
        <v>24</v>
      </c>
      <c r="B104" s="77" t="s">
        <v>115</v>
      </c>
      <c r="C104" s="24" t="s">
        <v>28</v>
      </c>
      <c r="D104" s="43"/>
      <c r="E104" s="119"/>
      <c r="F104" s="5"/>
      <c r="G104" s="6"/>
      <c r="H104" s="6"/>
      <c r="I104" s="6"/>
      <c r="J104" s="6"/>
      <c r="K104" s="119"/>
      <c r="L104" s="5"/>
      <c r="M104" s="6"/>
      <c r="N104" s="15"/>
      <c r="O104" s="6"/>
      <c r="P104" s="158"/>
      <c r="Q104" s="75"/>
      <c r="R104" s="43"/>
      <c r="S104" s="158"/>
      <c r="T104" s="83"/>
      <c r="U104" s="43"/>
      <c r="V104" s="158"/>
      <c r="W104" s="43"/>
      <c r="X104" s="158"/>
    </row>
    <row r="105" spans="1:24" ht="13.5" thickBot="1">
      <c r="A105" s="16"/>
      <c r="B105" s="29"/>
      <c r="C105" s="17" t="s">
        <v>11</v>
      </c>
      <c r="D105" s="41"/>
      <c r="E105" s="117"/>
      <c r="F105" s="108"/>
      <c r="G105" s="96"/>
      <c r="H105" s="96"/>
      <c r="I105" s="96"/>
      <c r="J105" s="96"/>
      <c r="K105" s="117"/>
      <c r="L105" s="108"/>
      <c r="M105" s="96"/>
      <c r="N105" s="95"/>
      <c r="O105" s="96"/>
      <c r="P105" s="165"/>
      <c r="Q105" s="97"/>
      <c r="R105" s="41"/>
      <c r="S105" s="171"/>
      <c r="T105" s="110"/>
      <c r="U105" s="41"/>
      <c r="V105" s="171"/>
      <c r="W105" s="41"/>
      <c r="X105" s="171"/>
    </row>
    <row r="106" spans="1:24" ht="15.75">
      <c r="A106" s="4" t="s">
        <v>25</v>
      </c>
      <c r="B106" s="211" t="s">
        <v>122</v>
      </c>
      <c r="C106" s="5" t="s">
        <v>17</v>
      </c>
      <c r="D106" s="43"/>
      <c r="E106" s="133"/>
      <c r="F106" s="5"/>
      <c r="G106" s="6"/>
      <c r="H106" s="299"/>
      <c r="I106" s="6"/>
      <c r="J106" s="299"/>
      <c r="K106" s="119"/>
      <c r="L106" s="5"/>
      <c r="M106" s="6"/>
      <c r="N106" s="15"/>
      <c r="O106" s="6"/>
      <c r="P106" s="158"/>
      <c r="Q106" s="75"/>
      <c r="R106" s="43"/>
      <c r="S106" s="158"/>
      <c r="T106" s="83"/>
      <c r="U106" s="43"/>
      <c r="V106" s="158"/>
      <c r="W106" s="43"/>
      <c r="X106" s="158"/>
    </row>
    <row r="107" spans="1:24" ht="16.5" thickBot="1">
      <c r="A107" s="12"/>
      <c r="B107" s="212"/>
      <c r="C107" s="13" t="s">
        <v>40</v>
      </c>
      <c r="D107" s="41"/>
      <c r="E107" s="134"/>
      <c r="F107" s="13"/>
      <c r="G107" s="137"/>
      <c r="H107" s="300"/>
      <c r="I107" s="137"/>
      <c r="J107" s="300"/>
      <c r="K107" s="117"/>
      <c r="L107" s="13"/>
      <c r="M107" s="137"/>
      <c r="N107" s="146"/>
      <c r="O107" s="137"/>
      <c r="P107" s="165"/>
      <c r="Q107" s="14"/>
      <c r="R107" s="41"/>
      <c r="S107" s="165"/>
      <c r="T107" s="147"/>
      <c r="U107" s="41"/>
      <c r="V107" s="165"/>
      <c r="W107" s="41"/>
      <c r="X107" s="165"/>
    </row>
    <row r="108" spans="1:24" ht="15.75">
      <c r="A108" s="145">
        <v>7</v>
      </c>
      <c r="B108" s="220" t="s">
        <v>97</v>
      </c>
      <c r="C108" s="24" t="s">
        <v>46</v>
      </c>
      <c r="D108" s="35"/>
      <c r="E108" s="115"/>
      <c r="F108" s="24"/>
      <c r="G108" s="22"/>
      <c r="H108" s="22"/>
      <c r="I108" s="22"/>
      <c r="J108" s="22"/>
      <c r="K108" s="115"/>
      <c r="L108" s="24"/>
      <c r="M108" s="22"/>
      <c r="N108" s="23"/>
      <c r="O108" s="22"/>
      <c r="P108" s="167"/>
      <c r="Q108" s="107"/>
      <c r="R108" s="35"/>
      <c r="S108" s="167"/>
      <c r="T108" s="141"/>
      <c r="U108" s="35"/>
      <c r="V108" s="167"/>
      <c r="W108" s="35"/>
      <c r="X108" s="167"/>
    </row>
    <row r="109" spans="1:24" ht="16.5" thickBot="1">
      <c r="A109" s="13"/>
      <c r="B109" s="221"/>
      <c r="C109" s="13" t="s">
        <v>11</v>
      </c>
      <c r="D109" s="41"/>
      <c r="E109" s="117"/>
      <c r="F109" s="108"/>
      <c r="G109" s="96"/>
      <c r="H109" s="96"/>
      <c r="I109" s="96"/>
      <c r="J109" s="96"/>
      <c r="K109" s="117"/>
      <c r="L109" s="108"/>
      <c r="M109" s="96"/>
      <c r="N109" s="95"/>
      <c r="O109" s="96"/>
      <c r="P109" s="165"/>
      <c r="Q109" s="97"/>
      <c r="R109" s="41"/>
      <c r="S109" s="171"/>
      <c r="T109" s="110"/>
      <c r="U109" s="41"/>
      <c r="V109" s="171"/>
      <c r="W109" s="41"/>
      <c r="X109" s="171"/>
    </row>
    <row r="110" spans="1:24" s="99" customFormat="1" ht="15.75">
      <c r="A110" s="101">
        <v>8</v>
      </c>
      <c r="B110" s="211" t="s">
        <v>33</v>
      </c>
      <c r="C110" s="103" t="s">
        <v>28</v>
      </c>
      <c r="D110" s="43"/>
      <c r="E110" s="119"/>
      <c r="F110" s="5"/>
      <c r="G110" s="6"/>
      <c r="H110" s="6"/>
      <c r="I110" s="6"/>
      <c r="J110" s="6"/>
      <c r="K110" s="119"/>
      <c r="L110" s="5"/>
      <c r="M110" s="6"/>
      <c r="N110" s="15"/>
      <c r="O110" s="6"/>
      <c r="P110" s="158"/>
      <c r="Q110" s="75"/>
      <c r="R110" s="43"/>
      <c r="S110" s="158"/>
      <c r="T110" s="83"/>
      <c r="U110" s="43"/>
      <c r="V110" s="158"/>
      <c r="W110" s="43"/>
      <c r="X110" s="158"/>
    </row>
    <row r="111" spans="1:24" s="99" customFormat="1" ht="16.5" thickBot="1">
      <c r="A111" s="102"/>
      <c r="B111" s="212" t="s">
        <v>73</v>
      </c>
      <c r="C111" s="104" t="s">
        <v>11</v>
      </c>
      <c r="D111" s="41"/>
      <c r="E111" s="117"/>
      <c r="F111" s="108"/>
      <c r="G111" s="96"/>
      <c r="H111" s="96"/>
      <c r="I111" s="96"/>
      <c r="J111" s="96"/>
      <c r="K111" s="117"/>
      <c r="L111" s="108"/>
      <c r="M111" s="96"/>
      <c r="N111" s="95"/>
      <c r="O111" s="96"/>
      <c r="P111" s="165"/>
      <c r="Q111" s="97"/>
      <c r="R111" s="41"/>
      <c r="S111" s="171"/>
      <c r="T111" s="110"/>
      <c r="U111" s="41"/>
      <c r="V111" s="171"/>
      <c r="W111" s="41"/>
      <c r="X111" s="171"/>
    </row>
    <row r="112" spans="1:24" ht="15.75">
      <c r="A112" s="100">
        <v>9</v>
      </c>
      <c r="B112" s="211" t="s">
        <v>98</v>
      </c>
      <c r="C112" s="5" t="s">
        <v>100</v>
      </c>
      <c r="D112" s="43"/>
      <c r="E112" s="119"/>
      <c r="F112" s="5"/>
      <c r="G112" s="6"/>
      <c r="H112" s="6"/>
      <c r="I112" s="6"/>
      <c r="J112" s="6"/>
      <c r="K112" s="119"/>
      <c r="L112" s="5"/>
      <c r="M112" s="6"/>
      <c r="N112" s="15"/>
      <c r="O112" s="6"/>
      <c r="P112" s="158"/>
      <c r="Q112" s="75"/>
      <c r="R112" s="43"/>
      <c r="S112" s="158"/>
      <c r="T112" s="83"/>
      <c r="U112" s="43"/>
      <c r="V112" s="158"/>
      <c r="W112" s="43"/>
      <c r="X112" s="158"/>
    </row>
    <row r="113" spans="1:24" ht="16.5" thickBot="1">
      <c r="A113" s="13"/>
      <c r="B113" s="212" t="s">
        <v>99</v>
      </c>
      <c r="C113" s="13" t="s">
        <v>11</v>
      </c>
      <c r="D113" s="41"/>
      <c r="E113" s="117"/>
      <c r="F113" s="108"/>
      <c r="G113" s="96"/>
      <c r="H113" s="96"/>
      <c r="I113" s="96"/>
      <c r="J113" s="96"/>
      <c r="K113" s="117"/>
      <c r="L113" s="108"/>
      <c r="M113" s="96"/>
      <c r="N113" s="95"/>
      <c r="O113" s="96"/>
      <c r="P113" s="165"/>
      <c r="Q113" s="97"/>
      <c r="R113" s="41"/>
      <c r="S113" s="171"/>
      <c r="T113" s="110"/>
      <c r="U113" s="41"/>
      <c r="V113" s="171"/>
      <c r="W113" s="41"/>
      <c r="X113" s="171"/>
    </row>
    <row r="114" spans="1:24" ht="15.75">
      <c r="A114" s="4" t="s">
        <v>32</v>
      </c>
      <c r="B114" s="200" t="s">
        <v>125</v>
      </c>
      <c r="C114" s="75" t="s">
        <v>11</v>
      </c>
      <c r="D114" s="43">
        <f>H114+K114</f>
        <v>128.715</v>
      </c>
      <c r="E114" s="119"/>
      <c r="F114" s="157"/>
      <c r="G114" s="49"/>
      <c r="H114" s="119">
        <v>53.596</v>
      </c>
      <c r="I114" s="49"/>
      <c r="J114" s="119">
        <v>53.596</v>
      </c>
      <c r="K114" s="119">
        <v>75.119</v>
      </c>
      <c r="L114" s="157"/>
      <c r="M114" s="119">
        <v>75.119</v>
      </c>
      <c r="N114" s="50"/>
      <c r="O114" s="49"/>
      <c r="P114" s="158"/>
      <c r="Q114" s="157"/>
      <c r="R114" s="43"/>
      <c r="S114" s="158"/>
      <c r="T114" s="51"/>
      <c r="U114" s="160"/>
      <c r="V114" s="43"/>
      <c r="W114" s="160"/>
      <c r="X114" s="43"/>
    </row>
    <row r="115" spans="1:24" ht="16.5" thickBot="1">
      <c r="A115" s="7" t="s">
        <v>132</v>
      </c>
      <c r="B115" s="222" t="s">
        <v>126</v>
      </c>
      <c r="C115" s="24" t="s">
        <v>11</v>
      </c>
      <c r="D115" s="162"/>
      <c r="E115" s="115"/>
      <c r="F115" s="44"/>
      <c r="G115" s="36"/>
      <c r="H115" s="36"/>
      <c r="I115" s="36"/>
      <c r="J115" s="36"/>
      <c r="K115" s="115"/>
      <c r="L115" s="44"/>
      <c r="M115" s="36"/>
      <c r="N115" s="44"/>
      <c r="O115" s="36"/>
      <c r="P115" s="82"/>
      <c r="Q115" s="187"/>
      <c r="R115" s="35"/>
      <c r="S115" s="167"/>
      <c r="T115" s="36"/>
      <c r="U115" s="82"/>
      <c r="V115" s="35"/>
      <c r="W115" s="82"/>
      <c r="X115" s="35"/>
    </row>
    <row r="116" spans="1:24" ht="16.5" thickBot="1">
      <c r="A116" s="156" t="s">
        <v>34</v>
      </c>
      <c r="B116" s="223" t="s">
        <v>127</v>
      </c>
      <c r="C116" s="149" t="s">
        <v>11</v>
      </c>
      <c r="D116" s="154"/>
      <c r="E116" s="153"/>
      <c r="F116" s="152"/>
      <c r="G116" s="151"/>
      <c r="H116" s="151"/>
      <c r="I116" s="151"/>
      <c r="J116" s="151"/>
      <c r="K116" s="153"/>
      <c r="L116" s="152"/>
      <c r="M116" s="151"/>
      <c r="N116" s="152"/>
      <c r="O116" s="151"/>
      <c r="P116" s="150"/>
      <c r="Q116" s="188"/>
      <c r="R116" s="153"/>
      <c r="S116" s="238"/>
      <c r="T116" s="151"/>
      <c r="U116" s="150"/>
      <c r="V116" s="153"/>
      <c r="W116" s="150"/>
      <c r="X116" s="153"/>
    </row>
    <row r="117" spans="1:24" ht="16.5" thickBot="1">
      <c r="A117" s="131" t="s">
        <v>35</v>
      </c>
      <c r="B117" s="224" t="s">
        <v>128</v>
      </c>
      <c r="C117" s="74" t="s">
        <v>11</v>
      </c>
      <c r="D117" s="155"/>
      <c r="E117" s="28"/>
      <c r="F117" s="122"/>
      <c r="G117" s="124"/>
      <c r="H117" s="124"/>
      <c r="I117" s="124"/>
      <c r="J117" s="124"/>
      <c r="K117" s="28"/>
      <c r="L117" s="122"/>
      <c r="M117" s="124"/>
      <c r="N117" s="122"/>
      <c r="O117" s="124"/>
      <c r="P117" s="123"/>
      <c r="Q117" s="176"/>
      <c r="R117" s="28"/>
      <c r="S117" s="239"/>
      <c r="T117" s="124"/>
      <c r="U117" s="123"/>
      <c r="V117" s="28"/>
      <c r="W117" s="123"/>
      <c r="X117" s="28"/>
    </row>
    <row r="118" spans="1:24" ht="16.5" thickBot="1">
      <c r="A118" s="148">
        <v>13</v>
      </c>
      <c r="B118" s="225" t="s">
        <v>95</v>
      </c>
      <c r="C118" s="149" t="s">
        <v>11</v>
      </c>
      <c r="D118" s="154"/>
      <c r="E118" s="153"/>
      <c r="F118" s="152"/>
      <c r="G118" s="151"/>
      <c r="H118" s="151"/>
      <c r="I118" s="151"/>
      <c r="J118" s="151"/>
      <c r="K118" s="153"/>
      <c r="L118" s="152"/>
      <c r="M118" s="151"/>
      <c r="N118" s="152"/>
      <c r="O118" s="151"/>
      <c r="P118" s="150"/>
      <c r="Q118" s="188"/>
      <c r="R118" s="153"/>
      <c r="S118" s="238"/>
      <c r="T118" s="151"/>
      <c r="U118" s="150"/>
      <c r="V118" s="153"/>
      <c r="W118" s="150"/>
      <c r="X118" s="153"/>
    </row>
    <row r="119" spans="1:24" ht="25.5" customHeight="1" thickBot="1">
      <c r="A119" s="148">
        <v>14</v>
      </c>
      <c r="B119" s="226" t="s">
        <v>141</v>
      </c>
      <c r="C119" s="149"/>
      <c r="D119" s="154">
        <f>H119+K119</f>
        <v>717.057</v>
      </c>
      <c r="E119" s="153"/>
      <c r="F119" s="152"/>
      <c r="G119" s="151"/>
      <c r="H119" s="287">
        <v>515.756</v>
      </c>
      <c r="I119" s="287"/>
      <c r="J119" s="287">
        <v>515.756</v>
      </c>
      <c r="K119" s="153">
        <v>201.301</v>
      </c>
      <c r="L119" s="152"/>
      <c r="M119" s="287">
        <v>201.301</v>
      </c>
      <c r="N119" s="152"/>
      <c r="O119" s="151"/>
      <c r="P119" s="150"/>
      <c r="Q119" s="188"/>
      <c r="R119" s="153"/>
      <c r="S119" s="238"/>
      <c r="T119" s="151"/>
      <c r="U119" s="150"/>
      <c r="V119" s="153"/>
      <c r="W119" s="150"/>
      <c r="X119" s="153"/>
    </row>
    <row r="120" spans="1:24" ht="16.5" thickBot="1">
      <c r="A120" s="131" t="s">
        <v>51</v>
      </c>
      <c r="B120" s="224" t="s">
        <v>129</v>
      </c>
      <c r="C120" s="74" t="s">
        <v>11</v>
      </c>
      <c r="D120" s="155">
        <f>H120+K120</f>
        <v>167.711</v>
      </c>
      <c r="E120" s="28"/>
      <c r="F120" s="122"/>
      <c r="G120" s="124"/>
      <c r="H120" s="285">
        <v>37.269</v>
      </c>
      <c r="I120" s="124"/>
      <c r="J120" s="285">
        <v>37.269</v>
      </c>
      <c r="K120" s="28">
        <v>130.442</v>
      </c>
      <c r="L120" s="122"/>
      <c r="M120" s="285">
        <v>130.442</v>
      </c>
      <c r="N120" s="122"/>
      <c r="O120" s="124"/>
      <c r="P120" s="123"/>
      <c r="Q120" s="176"/>
      <c r="R120" s="28"/>
      <c r="S120" s="239"/>
      <c r="T120" s="124"/>
      <c r="U120" s="123"/>
      <c r="V120" s="28"/>
      <c r="W120" s="123"/>
      <c r="X120" s="28"/>
    </row>
    <row r="121" spans="1:24" ht="15.75">
      <c r="A121" s="168">
        <v>16</v>
      </c>
      <c r="B121" s="211" t="s">
        <v>124</v>
      </c>
      <c r="C121" s="5" t="s">
        <v>11</v>
      </c>
      <c r="D121" s="43">
        <f>H121+K121</f>
        <v>2761.882</v>
      </c>
      <c r="E121" s="119"/>
      <c r="F121" s="32"/>
      <c r="G121" s="125"/>
      <c r="H121" s="286">
        <v>597.219</v>
      </c>
      <c r="I121" s="125"/>
      <c r="J121" s="286">
        <v>597.219</v>
      </c>
      <c r="K121" s="119">
        <v>2164.663</v>
      </c>
      <c r="L121" s="32"/>
      <c r="M121" s="286">
        <f>1957.535+207.128</f>
        <v>2164.663</v>
      </c>
      <c r="N121" s="133"/>
      <c r="O121" s="32"/>
      <c r="P121" s="163"/>
      <c r="Q121" s="189"/>
      <c r="R121" s="119"/>
      <c r="S121" s="163"/>
      <c r="T121" s="32"/>
      <c r="U121" s="119"/>
      <c r="V121" s="119"/>
      <c r="W121" s="119"/>
      <c r="X121" s="119"/>
    </row>
    <row r="122" spans="1:24" ht="15.75">
      <c r="A122" s="7" t="s">
        <v>111</v>
      </c>
      <c r="B122" s="227" t="s">
        <v>110</v>
      </c>
      <c r="C122" s="9" t="s">
        <v>40</v>
      </c>
      <c r="D122" s="38"/>
      <c r="E122" s="116"/>
      <c r="F122" s="33"/>
      <c r="G122" s="126"/>
      <c r="H122" s="126"/>
      <c r="I122" s="126"/>
      <c r="J122" s="126"/>
      <c r="K122" s="116"/>
      <c r="L122" s="33"/>
      <c r="M122" s="126"/>
      <c r="N122" s="132"/>
      <c r="O122" s="33"/>
      <c r="P122" s="164"/>
      <c r="Q122" s="181"/>
      <c r="R122" s="116"/>
      <c r="S122" s="164"/>
      <c r="T122" s="33"/>
      <c r="U122" s="116"/>
      <c r="V122" s="116"/>
      <c r="W122" s="116"/>
      <c r="X122" s="116"/>
    </row>
    <row r="123" spans="1:24" ht="15.75">
      <c r="A123" s="7" t="s">
        <v>142</v>
      </c>
      <c r="B123" s="227" t="s">
        <v>42</v>
      </c>
      <c r="C123" s="9" t="s">
        <v>28</v>
      </c>
      <c r="D123" s="38"/>
      <c r="E123" s="116"/>
      <c r="F123" s="23"/>
      <c r="G123" s="22"/>
      <c r="H123" s="22"/>
      <c r="I123" s="22"/>
      <c r="J123" s="22"/>
      <c r="K123" s="116"/>
      <c r="L123" s="23"/>
      <c r="M123" s="22"/>
      <c r="N123" s="72"/>
      <c r="O123" s="22"/>
      <c r="P123" s="159"/>
      <c r="Q123" s="190"/>
      <c r="R123" s="38"/>
      <c r="S123" s="167"/>
      <c r="T123" s="22"/>
      <c r="U123" s="38"/>
      <c r="V123" s="35"/>
      <c r="W123" s="38"/>
      <c r="X123" s="35"/>
    </row>
    <row r="124" spans="1:24" ht="15.75">
      <c r="A124" s="7"/>
      <c r="B124" s="227"/>
      <c r="C124" s="9" t="s">
        <v>11</v>
      </c>
      <c r="D124" s="38"/>
      <c r="E124" s="116"/>
      <c r="F124" s="11"/>
      <c r="G124" s="10"/>
      <c r="H124" s="10"/>
      <c r="I124" s="10"/>
      <c r="J124" s="10"/>
      <c r="K124" s="116"/>
      <c r="L124" s="11"/>
      <c r="M124" s="10"/>
      <c r="N124" s="72"/>
      <c r="O124" s="10"/>
      <c r="P124" s="159"/>
      <c r="Q124" s="191"/>
      <c r="R124" s="38"/>
      <c r="S124" s="159"/>
      <c r="T124" s="10"/>
      <c r="U124" s="38"/>
      <c r="V124" s="38"/>
      <c r="W124" s="38"/>
      <c r="X124" s="38"/>
    </row>
    <row r="125" spans="1:24" ht="15.75">
      <c r="A125" s="7" t="s">
        <v>143</v>
      </c>
      <c r="B125" s="227" t="s">
        <v>44</v>
      </c>
      <c r="C125" s="9" t="s">
        <v>28</v>
      </c>
      <c r="D125" s="38"/>
      <c r="E125" s="116"/>
      <c r="F125" s="11"/>
      <c r="G125" s="10"/>
      <c r="H125" s="10"/>
      <c r="I125" s="10"/>
      <c r="J125" s="10"/>
      <c r="K125" s="116"/>
      <c r="L125" s="11"/>
      <c r="M125" s="10"/>
      <c r="N125" s="72"/>
      <c r="O125" s="10"/>
      <c r="P125" s="159"/>
      <c r="Q125" s="191"/>
      <c r="R125" s="38"/>
      <c r="S125" s="159"/>
      <c r="T125" s="10"/>
      <c r="U125" s="38"/>
      <c r="V125" s="38"/>
      <c r="W125" s="38"/>
      <c r="X125" s="38"/>
    </row>
    <row r="126" spans="1:24" ht="15.75">
      <c r="A126" s="7"/>
      <c r="B126" s="227"/>
      <c r="C126" s="9" t="s">
        <v>43</v>
      </c>
      <c r="D126" s="38"/>
      <c r="E126" s="116"/>
      <c r="F126" s="11"/>
      <c r="G126" s="10"/>
      <c r="H126" s="10"/>
      <c r="I126" s="10"/>
      <c r="J126" s="10"/>
      <c r="K126" s="116"/>
      <c r="L126" s="11"/>
      <c r="M126" s="10"/>
      <c r="N126" s="72"/>
      <c r="O126" s="10"/>
      <c r="P126" s="159"/>
      <c r="Q126" s="191"/>
      <c r="R126" s="38"/>
      <c r="S126" s="159"/>
      <c r="T126" s="10"/>
      <c r="U126" s="38"/>
      <c r="V126" s="38"/>
      <c r="W126" s="38"/>
      <c r="X126" s="38"/>
    </row>
    <row r="127" spans="1:24" ht="15.75">
      <c r="A127" s="7" t="s">
        <v>144</v>
      </c>
      <c r="B127" s="227" t="s">
        <v>101</v>
      </c>
      <c r="C127" s="9" t="s">
        <v>28</v>
      </c>
      <c r="D127" s="38"/>
      <c r="E127" s="116"/>
      <c r="F127" s="11"/>
      <c r="G127" s="10"/>
      <c r="H127" s="10"/>
      <c r="I127" s="10"/>
      <c r="J127" s="10"/>
      <c r="K127" s="116"/>
      <c r="L127" s="11"/>
      <c r="M127" s="10"/>
      <c r="N127" s="72"/>
      <c r="O127" s="10"/>
      <c r="P127" s="159"/>
      <c r="Q127" s="191"/>
      <c r="R127" s="38"/>
      <c r="S127" s="159"/>
      <c r="T127" s="10"/>
      <c r="U127" s="38"/>
      <c r="V127" s="38"/>
      <c r="W127" s="38"/>
      <c r="X127" s="38"/>
    </row>
    <row r="128" spans="1:24" ht="15.75">
      <c r="A128" s="7"/>
      <c r="B128" s="228" t="s">
        <v>45</v>
      </c>
      <c r="C128" s="9" t="s">
        <v>11</v>
      </c>
      <c r="D128" s="38"/>
      <c r="E128" s="116"/>
      <c r="F128" s="11"/>
      <c r="G128" s="10"/>
      <c r="H128" s="10"/>
      <c r="I128" s="10"/>
      <c r="J128" s="10"/>
      <c r="K128" s="116"/>
      <c r="L128" s="11"/>
      <c r="M128" s="10"/>
      <c r="N128" s="72"/>
      <c r="O128" s="10"/>
      <c r="P128" s="159"/>
      <c r="Q128" s="191"/>
      <c r="R128" s="38"/>
      <c r="S128" s="159"/>
      <c r="T128" s="10"/>
      <c r="U128" s="38"/>
      <c r="V128" s="38"/>
      <c r="W128" s="38"/>
      <c r="X128" s="38"/>
    </row>
    <row r="129" spans="1:24" ht="15.75">
      <c r="A129" s="7" t="s">
        <v>112</v>
      </c>
      <c r="B129" s="229" t="s">
        <v>109</v>
      </c>
      <c r="C129" s="9" t="s">
        <v>28</v>
      </c>
      <c r="D129" s="38"/>
      <c r="E129" s="116"/>
      <c r="F129" s="11"/>
      <c r="G129" s="10"/>
      <c r="H129" s="10"/>
      <c r="I129" s="10"/>
      <c r="J129" s="10"/>
      <c r="K129" s="116"/>
      <c r="L129" s="11"/>
      <c r="M129" s="10"/>
      <c r="N129" s="72"/>
      <c r="O129" s="10"/>
      <c r="P129" s="159"/>
      <c r="Q129" s="191"/>
      <c r="R129" s="38"/>
      <c r="S129" s="159"/>
      <c r="T129" s="10"/>
      <c r="U129" s="38"/>
      <c r="V129" s="38"/>
      <c r="W129" s="38"/>
      <c r="X129" s="38"/>
    </row>
    <row r="130" spans="1:24" ht="16.5" thickBot="1">
      <c r="A130" s="172"/>
      <c r="B130" s="230"/>
      <c r="C130" s="21" t="s">
        <v>11</v>
      </c>
      <c r="D130" s="47"/>
      <c r="E130" s="118"/>
      <c r="F130" s="173"/>
      <c r="G130" s="174"/>
      <c r="H130" s="174"/>
      <c r="I130" s="174"/>
      <c r="J130" s="174"/>
      <c r="K130" s="118"/>
      <c r="L130" s="173"/>
      <c r="M130" s="174"/>
      <c r="N130" s="175"/>
      <c r="O130" s="174"/>
      <c r="P130" s="166"/>
      <c r="Q130" s="192"/>
      <c r="R130" s="47"/>
      <c r="S130" s="166"/>
      <c r="T130" s="174"/>
      <c r="U130" s="47"/>
      <c r="V130" s="47"/>
      <c r="W130" s="47"/>
      <c r="X130" s="47"/>
    </row>
    <row r="131" spans="1:24" ht="15.75">
      <c r="A131" s="4" t="s">
        <v>39</v>
      </c>
      <c r="B131" s="231" t="s">
        <v>133</v>
      </c>
      <c r="C131" s="178" t="s">
        <v>11</v>
      </c>
      <c r="D131" s="183"/>
      <c r="E131" s="76"/>
      <c r="F131" s="5"/>
      <c r="G131" s="75"/>
      <c r="H131" s="5"/>
      <c r="I131" s="75"/>
      <c r="J131" s="5"/>
      <c r="K131" s="76"/>
      <c r="L131" s="5"/>
      <c r="M131" s="5"/>
      <c r="N131" s="75"/>
      <c r="O131" s="5"/>
      <c r="P131" s="183"/>
      <c r="Q131" s="75"/>
      <c r="R131" s="183"/>
      <c r="S131" s="76"/>
      <c r="T131" s="5"/>
      <c r="U131" s="76"/>
      <c r="V131" s="183"/>
      <c r="W131" s="76"/>
      <c r="X131" s="183"/>
    </row>
    <row r="132" spans="1:130" s="97" customFormat="1" ht="16.5" thickBot="1">
      <c r="A132" s="12" t="s">
        <v>137</v>
      </c>
      <c r="B132" s="232" t="s">
        <v>134</v>
      </c>
      <c r="C132" s="179" t="s">
        <v>11</v>
      </c>
      <c r="D132" s="184"/>
      <c r="E132" s="73"/>
      <c r="F132" s="13"/>
      <c r="G132" s="14"/>
      <c r="H132" s="13"/>
      <c r="I132" s="14"/>
      <c r="J132" s="13"/>
      <c r="K132" s="73"/>
      <c r="L132" s="13"/>
      <c r="M132" s="13"/>
      <c r="N132" s="14"/>
      <c r="O132" s="13"/>
      <c r="P132" s="184"/>
      <c r="Q132" s="14"/>
      <c r="R132" s="184"/>
      <c r="S132" s="73"/>
      <c r="T132" s="13"/>
      <c r="U132" s="73"/>
      <c r="V132" s="184"/>
      <c r="W132" s="73"/>
      <c r="X132" s="184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</row>
    <row r="133" spans="1:24" ht="15.75">
      <c r="A133" s="27" t="s">
        <v>41</v>
      </c>
      <c r="B133" s="233" t="s">
        <v>103</v>
      </c>
      <c r="C133" s="24" t="s">
        <v>28</v>
      </c>
      <c r="D133" s="32">
        <f>H133+K133</f>
        <v>203</v>
      </c>
      <c r="E133" s="34"/>
      <c r="F133" s="34"/>
      <c r="G133" s="34"/>
      <c r="H133" s="34">
        <f>H135+H137+H139+H141+H143+H145+H147+H149</f>
        <v>168</v>
      </c>
      <c r="I133" s="34"/>
      <c r="J133" s="34">
        <f>J135+J137+J139+J141+J143+J145+J147+J149</f>
        <v>168</v>
      </c>
      <c r="K133" s="34">
        <f>K135+K137+K139+K141+K143+K145+K147+K149</f>
        <v>35</v>
      </c>
      <c r="L133" s="34"/>
      <c r="M133" s="34">
        <f>M135+M137+M139+M141+M143+M145+M147+M149</f>
        <v>35</v>
      </c>
      <c r="N133" s="182"/>
      <c r="O133" s="180"/>
      <c r="P133" s="34"/>
      <c r="Q133" s="177"/>
      <c r="R133" s="34"/>
      <c r="S133" s="182"/>
      <c r="T133" s="34"/>
      <c r="U133" s="34"/>
      <c r="V133" s="34"/>
      <c r="W133" s="34"/>
      <c r="X133" s="34"/>
    </row>
    <row r="134" spans="1:24" ht="15.75">
      <c r="A134" s="7"/>
      <c r="B134" s="234" t="s">
        <v>47</v>
      </c>
      <c r="C134" s="9" t="s">
        <v>11</v>
      </c>
      <c r="D134" s="302">
        <f aca="true" t="shared" si="2" ref="D134:D150">H134+K134</f>
        <v>420</v>
      </c>
      <c r="E134" s="130"/>
      <c r="F134" s="130"/>
      <c r="G134" s="33"/>
      <c r="H134" s="301">
        <f>H136+H138+H140+H142+H144+H146+H148+H150</f>
        <v>230</v>
      </c>
      <c r="I134" s="33"/>
      <c r="J134" s="301">
        <f>J136+J138+J140+J142+J144+J146+J148+J150</f>
        <v>230</v>
      </c>
      <c r="K134" s="301">
        <f>K136+K138+K140+K142+K144+K146+K148+K150</f>
        <v>190</v>
      </c>
      <c r="L134" s="130"/>
      <c r="M134" s="301">
        <f>M136+M138+M140+M142+M144+M146+M148+M150</f>
        <v>190</v>
      </c>
      <c r="N134" s="169"/>
      <c r="O134" s="181"/>
      <c r="P134" s="33"/>
      <c r="Q134" s="135"/>
      <c r="R134" s="33"/>
      <c r="S134" s="169"/>
      <c r="T134" s="33"/>
      <c r="U134" s="33"/>
      <c r="V134" s="33"/>
      <c r="W134" s="33"/>
      <c r="X134" s="33"/>
    </row>
    <row r="135" spans="1:24" ht="15.75">
      <c r="A135" s="7" t="s">
        <v>145</v>
      </c>
      <c r="B135" s="228" t="s">
        <v>61</v>
      </c>
      <c r="C135" s="9" t="s">
        <v>28</v>
      </c>
      <c r="D135" s="303">
        <f t="shared" si="2"/>
        <v>8</v>
      </c>
      <c r="E135" s="115"/>
      <c r="F135" s="10"/>
      <c r="G135" s="38"/>
      <c r="H135" s="38">
        <v>0</v>
      </c>
      <c r="I135" s="35"/>
      <c r="J135" s="38">
        <v>0</v>
      </c>
      <c r="K135" s="38">
        <v>8</v>
      </c>
      <c r="L135" s="10"/>
      <c r="M135" s="38">
        <v>8</v>
      </c>
      <c r="N135" s="159"/>
      <c r="O135" s="11"/>
      <c r="P135" s="38"/>
      <c r="Q135" s="72"/>
      <c r="R135" s="38"/>
      <c r="S135" s="159"/>
      <c r="T135" s="38"/>
      <c r="U135" s="38"/>
      <c r="V135" s="38"/>
      <c r="W135" s="38"/>
      <c r="X135" s="38"/>
    </row>
    <row r="136" spans="1:24" ht="15.75">
      <c r="A136" s="7"/>
      <c r="B136" s="228"/>
      <c r="C136" s="9" t="s">
        <v>11</v>
      </c>
      <c r="D136" s="302">
        <f t="shared" si="2"/>
        <v>25</v>
      </c>
      <c r="E136" s="116"/>
      <c r="F136" s="10"/>
      <c r="G136" s="38"/>
      <c r="H136" s="264">
        <v>0</v>
      </c>
      <c r="I136" s="38"/>
      <c r="J136" s="264">
        <v>0</v>
      </c>
      <c r="K136" s="264">
        <v>25</v>
      </c>
      <c r="L136" s="10"/>
      <c r="M136" s="264">
        <v>25</v>
      </c>
      <c r="N136" s="159"/>
      <c r="O136" s="11"/>
      <c r="P136" s="38"/>
      <c r="Q136" s="72"/>
      <c r="R136" s="38"/>
      <c r="S136" s="159"/>
      <c r="T136" s="38"/>
      <c r="U136" s="38"/>
      <c r="V136" s="38"/>
      <c r="W136" s="38"/>
      <c r="X136" s="38"/>
    </row>
    <row r="137" spans="1:24" ht="15.75">
      <c r="A137" s="7" t="s">
        <v>146</v>
      </c>
      <c r="B137" s="228" t="s">
        <v>62</v>
      </c>
      <c r="C137" s="9" t="s">
        <v>28</v>
      </c>
      <c r="D137" s="303">
        <f t="shared" si="2"/>
        <v>0</v>
      </c>
      <c r="E137" s="115"/>
      <c r="F137" s="10"/>
      <c r="G137" s="38"/>
      <c r="H137" s="38">
        <v>0</v>
      </c>
      <c r="I137" s="35"/>
      <c r="J137" s="38">
        <v>0</v>
      </c>
      <c r="K137" s="38">
        <v>0</v>
      </c>
      <c r="L137" s="10"/>
      <c r="M137" s="38">
        <v>0</v>
      </c>
      <c r="N137" s="159"/>
      <c r="O137" s="11"/>
      <c r="P137" s="38"/>
      <c r="Q137" s="72"/>
      <c r="R137" s="38"/>
      <c r="S137" s="159"/>
      <c r="T137" s="38"/>
      <c r="U137" s="38"/>
      <c r="V137" s="38"/>
      <c r="W137" s="38"/>
      <c r="X137" s="38"/>
    </row>
    <row r="138" spans="1:24" ht="15.75">
      <c r="A138" s="7"/>
      <c r="B138" s="228"/>
      <c r="C138" s="9" t="s">
        <v>11</v>
      </c>
      <c r="D138" s="302">
        <f t="shared" si="2"/>
        <v>0</v>
      </c>
      <c r="E138" s="118"/>
      <c r="F138" s="10"/>
      <c r="G138" s="38"/>
      <c r="H138" s="38">
        <v>0</v>
      </c>
      <c r="I138" s="47"/>
      <c r="J138" s="38">
        <v>0</v>
      </c>
      <c r="K138" s="38">
        <v>0</v>
      </c>
      <c r="L138" s="10"/>
      <c r="M138" s="38">
        <v>0</v>
      </c>
      <c r="N138" s="159"/>
      <c r="O138" s="11"/>
      <c r="P138" s="38"/>
      <c r="Q138" s="72"/>
      <c r="R138" s="38"/>
      <c r="S138" s="159"/>
      <c r="T138" s="38"/>
      <c r="U138" s="38"/>
      <c r="V138" s="38"/>
      <c r="W138" s="38"/>
      <c r="X138" s="38"/>
    </row>
    <row r="139" spans="1:24" ht="15.75">
      <c r="A139" s="7" t="s">
        <v>147</v>
      </c>
      <c r="B139" s="228" t="s">
        <v>63</v>
      </c>
      <c r="C139" s="9" t="s">
        <v>28</v>
      </c>
      <c r="D139" s="303">
        <f t="shared" si="2"/>
        <v>3</v>
      </c>
      <c r="E139" s="116"/>
      <c r="F139" s="10"/>
      <c r="G139" s="38"/>
      <c r="H139" s="38">
        <v>0</v>
      </c>
      <c r="I139" s="38"/>
      <c r="J139" s="38">
        <v>0</v>
      </c>
      <c r="K139" s="38">
        <v>3</v>
      </c>
      <c r="L139" s="10"/>
      <c r="M139" s="38">
        <v>3</v>
      </c>
      <c r="N139" s="159"/>
      <c r="O139" s="11"/>
      <c r="P139" s="38"/>
      <c r="Q139" s="72"/>
      <c r="R139" s="38"/>
      <c r="S139" s="159"/>
      <c r="T139" s="38"/>
      <c r="U139" s="38"/>
      <c r="V139" s="38"/>
      <c r="W139" s="38"/>
      <c r="X139" s="38"/>
    </row>
    <row r="140" spans="1:24" ht="15.75">
      <c r="A140" s="7"/>
      <c r="B140" s="228"/>
      <c r="C140" s="9" t="s">
        <v>11</v>
      </c>
      <c r="D140" s="302">
        <f t="shared" si="2"/>
        <v>5</v>
      </c>
      <c r="E140" s="116"/>
      <c r="F140" s="10"/>
      <c r="G140" s="38"/>
      <c r="H140" s="264">
        <v>0</v>
      </c>
      <c r="I140" s="38"/>
      <c r="J140" s="264">
        <v>0</v>
      </c>
      <c r="K140" s="264">
        <v>5</v>
      </c>
      <c r="L140" s="10"/>
      <c r="M140" s="264">
        <v>5</v>
      </c>
      <c r="N140" s="159"/>
      <c r="O140" s="11"/>
      <c r="P140" s="38"/>
      <c r="Q140" s="72"/>
      <c r="R140" s="38"/>
      <c r="S140" s="159"/>
      <c r="T140" s="38"/>
      <c r="U140" s="38"/>
      <c r="V140" s="38"/>
      <c r="W140" s="38"/>
      <c r="X140" s="38"/>
    </row>
    <row r="141" spans="1:24" ht="15.75">
      <c r="A141" s="7" t="s">
        <v>148</v>
      </c>
      <c r="B141" s="228" t="s">
        <v>64</v>
      </c>
      <c r="C141" s="9" t="s">
        <v>28</v>
      </c>
      <c r="D141" s="303">
        <f t="shared" si="2"/>
        <v>0</v>
      </c>
      <c r="E141" s="115"/>
      <c r="F141" s="10"/>
      <c r="G141" s="38"/>
      <c r="H141" s="38">
        <v>0</v>
      </c>
      <c r="I141" s="35"/>
      <c r="J141" s="38">
        <v>0</v>
      </c>
      <c r="K141" s="38">
        <v>0</v>
      </c>
      <c r="L141" s="10"/>
      <c r="M141" s="38">
        <v>0</v>
      </c>
      <c r="N141" s="159"/>
      <c r="O141" s="11"/>
      <c r="P141" s="38"/>
      <c r="Q141" s="72"/>
      <c r="R141" s="38"/>
      <c r="S141" s="159"/>
      <c r="T141" s="38"/>
      <c r="U141" s="38"/>
      <c r="V141" s="38"/>
      <c r="W141" s="38"/>
      <c r="X141" s="38"/>
    </row>
    <row r="142" spans="1:24" ht="15.75">
      <c r="A142" s="7"/>
      <c r="B142" s="228"/>
      <c r="C142" s="9" t="s">
        <v>11</v>
      </c>
      <c r="D142" s="302">
        <f t="shared" si="2"/>
        <v>0</v>
      </c>
      <c r="E142" s="118"/>
      <c r="F142" s="10"/>
      <c r="G142" s="47"/>
      <c r="H142" s="47">
        <v>0</v>
      </c>
      <c r="I142" s="47"/>
      <c r="J142" s="47">
        <v>0</v>
      </c>
      <c r="K142" s="47">
        <v>0</v>
      </c>
      <c r="L142" s="10"/>
      <c r="M142" s="47">
        <v>0</v>
      </c>
      <c r="N142" s="166"/>
      <c r="O142" s="11"/>
      <c r="P142" s="47"/>
      <c r="Q142" s="175"/>
      <c r="R142" s="47"/>
      <c r="S142" s="166"/>
      <c r="T142" s="47"/>
      <c r="U142" s="47"/>
      <c r="V142" s="47"/>
      <c r="W142" s="47"/>
      <c r="X142" s="47"/>
    </row>
    <row r="143" spans="1:24" ht="15.75">
      <c r="A143" s="7" t="s">
        <v>149</v>
      </c>
      <c r="B143" s="228" t="s">
        <v>65</v>
      </c>
      <c r="C143" s="9" t="s">
        <v>28</v>
      </c>
      <c r="D143" s="303">
        <f t="shared" si="2"/>
        <v>136</v>
      </c>
      <c r="E143" s="116"/>
      <c r="F143" s="10"/>
      <c r="G143" s="38"/>
      <c r="H143" s="38">
        <v>128</v>
      </c>
      <c r="I143" s="38"/>
      <c r="J143" s="38">
        <v>128</v>
      </c>
      <c r="K143" s="38">
        <v>8</v>
      </c>
      <c r="L143" s="10"/>
      <c r="M143" s="38">
        <v>8</v>
      </c>
      <c r="N143" s="159"/>
      <c r="O143" s="11"/>
      <c r="P143" s="38"/>
      <c r="Q143" s="72"/>
      <c r="R143" s="38"/>
      <c r="S143" s="159"/>
      <c r="T143" s="38"/>
      <c r="U143" s="38"/>
      <c r="V143" s="38"/>
      <c r="W143" s="38"/>
      <c r="X143" s="38"/>
    </row>
    <row r="144" spans="1:24" ht="15.75">
      <c r="A144" s="7"/>
      <c r="B144" s="228"/>
      <c r="C144" s="9" t="s">
        <v>11</v>
      </c>
      <c r="D144" s="302">
        <f t="shared" si="2"/>
        <v>250</v>
      </c>
      <c r="E144" s="116"/>
      <c r="F144" s="127"/>
      <c r="G144" s="38"/>
      <c r="H144" s="264">
        <v>130</v>
      </c>
      <c r="I144" s="38"/>
      <c r="J144" s="264">
        <v>130</v>
      </c>
      <c r="K144" s="264">
        <v>120</v>
      </c>
      <c r="L144" s="127"/>
      <c r="M144" s="264">
        <v>120</v>
      </c>
      <c r="N144" s="159"/>
      <c r="O144" s="11"/>
      <c r="P144" s="38"/>
      <c r="Q144" s="72"/>
      <c r="R144" s="38"/>
      <c r="S144" s="159"/>
      <c r="T144" s="38"/>
      <c r="U144" s="38"/>
      <c r="V144" s="38"/>
      <c r="W144" s="38"/>
      <c r="X144" s="38"/>
    </row>
    <row r="145" spans="1:24" ht="15.75">
      <c r="A145" s="7" t="s">
        <v>150</v>
      </c>
      <c r="B145" s="228" t="s">
        <v>92</v>
      </c>
      <c r="C145" s="9" t="s">
        <v>28</v>
      </c>
      <c r="D145" s="303">
        <f t="shared" si="2"/>
        <v>28</v>
      </c>
      <c r="E145" s="115"/>
      <c r="F145" s="10"/>
      <c r="G145" s="38"/>
      <c r="H145" s="38">
        <v>20</v>
      </c>
      <c r="I145" s="35"/>
      <c r="J145" s="38">
        <v>20</v>
      </c>
      <c r="K145" s="38">
        <v>8</v>
      </c>
      <c r="L145" s="10"/>
      <c r="M145" s="38">
        <v>8</v>
      </c>
      <c r="N145" s="159"/>
      <c r="O145" s="11"/>
      <c r="P145" s="38"/>
      <c r="Q145" s="72"/>
      <c r="R145" s="38"/>
      <c r="S145" s="159"/>
      <c r="T145" s="38"/>
      <c r="U145" s="38"/>
      <c r="V145" s="38"/>
      <c r="W145" s="38"/>
      <c r="X145" s="38"/>
    </row>
    <row r="146" spans="1:24" ht="15.75">
      <c r="A146" s="7"/>
      <c r="B146" s="228"/>
      <c r="C146" s="9" t="s">
        <v>11</v>
      </c>
      <c r="D146" s="302">
        <f t="shared" si="2"/>
        <v>70</v>
      </c>
      <c r="E146" s="118"/>
      <c r="F146" s="10"/>
      <c r="G146" s="38"/>
      <c r="H146" s="264">
        <v>50</v>
      </c>
      <c r="I146" s="47"/>
      <c r="J146" s="264">
        <v>50</v>
      </c>
      <c r="K146" s="264">
        <v>20</v>
      </c>
      <c r="L146" s="10"/>
      <c r="M146" s="264">
        <v>20</v>
      </c>
      <c r="N146" s="159"/>
      <c r="O146" s="11"/>
      <c r="P146" s="38"/>
      <c r="Q146" s="72"/>
      <c r="R146" s="38"/>
      <c r="S146" s="159"/>
      <c r="T146" s="38"/>
      <c r="U146" s="38"/>
      <c r="V146" s="38"/>
      <c r="W146" s="38"/>
      <c r="X146" s="38"/>
    </row>
    <row r="147" spans="1:24" ht="15.75">
      <c r="A147" s="7" t="s">
        <v>151</v>
      </c>
      <c r="B147" s="228" t="s">
        <v>93</v>
      </c>
      <c r="C147" s="9" t="s">
        <v>28</v>
      </c>
      <c r="D147" s="303">
        <f t="shared" si="2"/>
        <v>28</v>
      </c>
      <c r="E147" s="116"/>
      <c r="F147" s="10"/>
      <c r="G147" s="38"/>
      <c r="H147" s="38">
        <v>20</v>
      </c>
      <c r="I147" s="38"/>
      <c r="J147" s="38">
        <v>20</v>
      </c>
      <c r="K147" s="38">
        <v>8</v>
      </c>
      <c r="L147" s="10"/>
      <c r="M147" s="38">
        <v>8</v>
      </c>
      <c r="N147" s="159"/>
      <c r="O147" s="11"/>
      <c r="P147" s="38"/>
      <c r="Q147" s="72"/>
      <c r="R147" s="38"/>
      <c r="S147" s="159"/>
      <c r="T147" s="38"/>
      <c r="U147" s="38"/>
      <c r="V147" s="38"/>
      <c r="W147" s="38"/>
      <c r="X147" s="38"/>
    </row>
    <row r="148" spans="1:24" ht="15.75">
      <c r="A148" s="7"/>
      <c r="B148" s="228"/>
      <c r="C148" s="9" t="s">
        <v>11</v>
      </c>
      <c r="D148" s="302">
        <f t="shared" si="2"/>
        <v>70</v>
      </c>
      <c r="E148" s="116"/>
      <c r="F148" s="10"/>
      <c r="G148" s="38"/>
      <c r="H148" s="264">
        <v>50</v>
      </c>
      <c r="I148" s="38"/>
      <c r="J148" s="264">
        <v>50</v>
      </c>
      <c r="K148" s="264">
        <v>20</v>
      </c>
      <c r="L148" s="10"/>
      <c r="M148" s="264">
        <v>20</v>
      </c>
      <c r="N148" s="159"/>
      <c r="O148" s="11"/>
      <c r="P148" s="38"/>
      <c r="Q148" s="72"/>
      <c r="R148" s="38"/>
      <c r="S148" s="159"/>
      <c r="T148" s="38"/>
      <c r="U148" s="38"/>
      <c r="V148" s="38"/>
      <c r="W148" s="38"/>
      <c r="X148" s="38"/>
    </row>
    <row r="149" spans="1:24" ht="15.75">
      <c r="A149" s="7" t="s">
        <v>152</v>
      </c>
      <c r="B149" s="228" t="s">
        <v>87</v>
      </c>
      <c r="C149" s="9" t="s">
        <v>28</v>
      </c>
      <c r="D149" s="303">
        <f t="shared" si="2"/>
        <v>0</v>
      </c>
      <c r="E149" s="115"/>
      <c r="F149" s="10"/>
      <c r="G149" s="38"/>
      <c r="H149" s="38">
        <v>0</v>
      </c>
      <c r="I149" s="35"/>
      <c r="J149" s="38">
        <v>0</v>
      </c>
      <c r="K149" s="38">
        <v>0</v>
      </c>
      <c r="L149" s="10"/>
      <c r="M149" s="38">
        <v>0</v>
      </c>
      <c r="N149" s="159"/>
      <c r="O149" s="8"/>
      <c r="P149" s="38"/>
      <c r="Q149" s="72"/>
      <c r="R149" s="38"/>
      <c r="S149" s="159"/>
      <c r="T149" s="38"/>
      <c r="U149" s="38"/>
      <c r="V149" s="38"/>
      <c r="W149" s="38"/>
      <c r="X149" s="38"/>
    </row>
    <row r="150" spans="1:24" ht="16.5" thickBot="1">
      <c r="A150" s="13"/>
      <c r="B150" s="235"/>
      <c r="C150" s="13" t="s">
        <v>11</v>
      </c>
      <c r="D150" s="304">
        <f t="shared" si="2"/>
        <v>0</v>
      </c>
      <c r="E150" s="117"/>
      <c r="F150" s="143"/>
      <c r="G150" s="41"/>
      <c r="H150" s="41">
        <v>0</v>
      </c>
      <c r="I150" s="41"/>
      <c r="J150" s="41">
        <v>0</v>
      </c>
      <c r="K150" s="41">
        <v>0</v>
      </c>
      <c r="L150" s="143"/>
      <c r="M150" s="41">
        <v>0</v>
      </c>
      <c r="N150" s="165"/>
      <c r="O150" s="14"/>
      <c r="P150" s="41"/>
      <c r="Q150" s="70"/>
      <c r="R150" s="41"/>
      <c r="S150" s="165"/>
      <c r="T150" s="41"/>
      <c r="U150" s="41"/>
      <c r="V150" s="41"/>
      <c r="W150" s="41"/>
      <c r="X150" s="41"/>
    </row>
    <row r="151" ht="12.75">
      <c r="J151" s="25"/>
    </row>
    <row r="154" spans="3:10" ht="15.75">
      <c r="C154" s="305" t="s">
        <v>188</v>
      </c>
      <c r="D154" s="99"/>
      <c r="E154" s="99"/>
      <c r="F154" s="99"/>
      <c r="G154" s="99"/>
      <c r="H154" s="99"/>
      <c r="I154" s="99"/>
      <c r="J154" s="99"/>
    </row>
    <row r="155" ht="15.75">
      <c r="C155" s="128"/>
    </row>
    <row r="156" ht="15.75">
      <c r="C156" s="128"/>
    </row>
    <row r="157" ht="6" customHeight="1"/>
    <row r="158" ht="12.75" hidden="1"/>
    <row r="159" ht="12.75" hidden="1"/>
  </sheetData>
  <sheetProtection/>
  <mergeCells count="15">
    <mergeCell ref="W10:X11"/>
    <mergeCell ref="A95:T95"/>
    <mergeCell ref="K11:M11"/>
    <mergeCell ref="N11:O11"/>
    <mergeCell ref="U10:V11"/>
    <mergeCell ref="R10:T11"/>
    <mergeCell ref="H11:J11"/>
    <mergeCell ref="A7:T7"/>
    <mergeCell ref="A10:A12"/>
    <mergeCell ref="B10:B12"/>
    <mergeCell ref="C10:C12"/>
    <mergeCell ref="D10:D12"/>
    <mergeCell ref="P11:Q11"/>
    <mergeCell ref="E11:G11"/>
    <mergeCell ref="E10:Q10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77"/>
  <sheetViews>
    <sheetView zoomScale="75" zoomScaleNormal="75" zoomScalePageLayoutView="0" workbookViewId="0" topLeftCell="A1">
      <selection activeCell="B9" sqref="B9:B11"/>
    </sheetView>
  </sheetViews>
  <sheetFormatPr defaultColWidth="0" defaultRowHeight="12.75"/>
  <cols>
    <col min="1" max="1" width="6.25390625" style="2" customWidth="1"/>
    <col min="2" max="2" width="69.625" style="2" customWidth="1"/>
    <col min="3" max="3" width="8.875" style="2" customWidth="1"/>
    <col min="4" max="5" width="9.125" style="25" customWidth="1"/>
    <col min="6" max="8" width="8.875" style="2" customWidth="1"/>
    <col min="9" max="9" width="8.625" style="2" customWidth="1"/>
    <col min="10" max="10" width="9.125" style="25" customWidth="1"/>
    <col min="11" max="13" width="8.875" style="2" customWidth="1"/>
    <col min="14" max="17" width="8.625" style="2" customWidth="1"/>
    <col min="18" max="20" width="8.875" style="2" hidden="1" customWidth="1"/>
    <col min="21" max="21" width="8.875" style="25" hidden="1" customWidth="1"/>
    <col min="22" max="23" width="8.875" style="2" hidden="1" customWidth="1"/>
    <col min="24" max="25" width="8.875" style="25" hidden="1" customWidth="1"/>
    <col min="26" max="28" width="8.875" style="2" hidden="1" customWidth="1"/>
    <col min="29" max="30" width="8.875" style="25" hidden="1" customWidth="1"/>
    <col min="31" max="31" width="9.375" style="2" hidden="1" customWidth="1"/>
    <col min="32" max="33" width="8.875" style="25" hidden="1" customWidth="1"/>
    <col min="34" max="34" width="8.875" style="2" hidden="1" customWidth="1"/>
    <col min="35" max="37" width="8.75390625" style="0" hidden="1" customWidth="1"/>
    <col min="38" max="16384" width="0" style="2" hidden="1" customWidth="1"/>
  </cols>
  <sheetData>
    <row r="1" spans="1:37" ht="12.75">
      <c r="A1" s="1"/>
      <c r="D1" s="30"/>
      <c r="E1" s="30"/>
      <c r="F1" s="3"/>
      <c r="G1" s="3"/>
      <c r="H1" s="3"/>
      <c r="I1" s="3"/>
      <c r="J1" s="3"/>
      <c r="K1" s="30"/>
      <c r="L1" s="3"/>
      <c r="M1" s="30"/>
      <c r="N1" s="3"/>
      <c r="Q1" s="3"/>
      <c r="U1" s="2"/>
      <c r="X1" s="2"/>
      <c r="Y1" s="2"/>
      <c r="AC1" s="2"/>
      <c r="AD1" s="2"/>
      <c r="AF1" s="2"/>
      <c r="AG1" s="2"/>
      <c r="AI1" s="2"/>
      <c r="AJ1" s="2"/>
      <c r="AK1" s="2"/>
    </row>
    <row r="2" spans="1:37" ht="12.75">
      <c r="A2" s="1"/>
      <c r="D2" s="30"/>
      <c r="E2" s="30"/>
      <c r="F2" s="3"/>
      <c r="G2" s="236"/>
      <c r="H2" s="236"/>
      <c r="I2" s="236"/>
      <c r="J2" s="236"/>
      <c r="K2" s="30"/>
      <c r="L2" s="3"/>
      <c r="M2" s="30"/>
      <c r="N2" s="3"/>
      <c r="O2" s="3"/>
      <c r="P2" s="30"/>
      <c r="Q2" s="3"/>
      <c r="U2" s="2"/>
      <c r="X2" s="2"/>
      <c r="Y2" s="2"/>
      <c r="AC2" s="2"/>
      <c r="AD2" s="2"/>
      <c r="AF2" s="2"/>
      <c r="AG2" s="2"/>
      <c r="AI2" s="2"/>
      <c r="AJ2" s="2"/>
      <c r="AK2" s="2"/>
    </row>
    <row r="3" spans="1:37" ht="12.75">
      <c r="A3" s="1"/>
      <c r="D3" s="30"/>
      <c r="E3" s="30"/>
      <c r="F3" s="3"/>
      <c r="G3" s="3"/>
      <c r="H3" s="3"/>
      <c r="I3" s="3"/>
      <c r="J3" s="3"/>
      <c r="K3" s="30"/>
      <c r="L3" s="3"/>
      <c r="M3" s="30"/>
      <c r="N3" s="3"/>
      <c r="O3" s="25"/>
      <c r="P3" s="3"/>
      <c r="Q3" s="3"/>
      <c r="U3" s="2"/>
      <c r="X3" s="2"/>
      <c r="Y3" s="2"/>
      <c r="AC3" s="2"/>
      <c r="AD3" s="2"/>
      <c r="AF3" s="2"/>
      <c r="AG3" s="2"/>
      <c r="AI3" s="2"/>
      <c r="AJ3" s="2"/>
      <c r="AK3" s="2"/>
    </row>
    <row r="4" spans="1:37" ht="12.75">
      <c r="A4" s="1"/>
      <c r="D4" s="30"/>
      <c r="E4" s="30"/>
      <c r="F4" s="3"/>
      <c r="G4" s="3"/>
      <c r="H4" s="3"/>
      <c r="I4" s="3"/>
      <c r="J4" s="3"/>
      <c r="K4" s="30"/>
      <c r="L4" s="3"/>
      <c r="M4" s="30"/>
      <c r="O4" s="3"/>
      <c r="P4" s="3"/>
      <c r="Q4" s="3"/>
      <c r="U4" s="2"/>
      <c r="X4" s="2"/>
      <c r="Y4" s="2"/>
      <c r="AC4" s="2"/>
      <c r="AD4" s="2"/>
      <c r="AF4" s="2"/>
      <c r="AG4" s="2"/>
      <c r="AI4" s="2"/>
      <c r="AJ4" s="2"/>
      <c r="AK4" s="2"/>
    </row>
    <row r="5" spans="1:37" ht="12.75">
      <c r="A5" s="1"/>
      <c r="D5" s="30"/>
      <c r="E5" s="30"/>
      <c r="F5" s="3"/>
      <c r="G5" s="3"/>
      <c r="H5" s="3"/>
      <c r="I5" s="3"/>
      <c r="J5" s="3"/>
      <c r="K5" s="30"/>
      <c r="L5" s="3"/>
      <c r="M5" s="30"/>
      <c r="N5" s="1"/>
      <c r="O5" s="30"/>
      <c r="P5" s="30"/>
      <c r="Q5" s="3"/>
      <c r="U5" s="2"/>
      <c r="X5" s="2"/>
      <c r="Y5" s="2"/>
      <c r="AC5" s="2"/>
      <c r="AD5" s="2"/>
      <c r="AF5" s="2"/>
      <c r="AG5" s="2"/>
      <c r="AI5" s="2"/>
      <c r="AJ5" s="2"/>
      <c r="AK5" s="2"/>
    </row>
    <row r="6" spans="1:34" ht="12.75">
      <c r="A6" s="1"/>
      <c r="D6" s="30"/>
      <c r="E6" s="30"/>
      <c r="F6" s="3"/>
      <c r="G6" s="3"/>
      <c r="H6" s="3"/>
      <c r="I6" s="3"/>
      <c r="J6" s="30"/>
      <c r="K6" s="3"/>
      <c r="L6" s="3"/>
      <c r="M6" s="3"/>
      <c r="N6" s="3"/>
      <c r="O6" s="3"/>
      <c r="P6" s="3"/>
      <c r="Q6" s="3"/>
      <c r="R6" s="3"/>
      <c r="S6" s="3"/>
      <c r="T6" s="3"/>
      <c r="U6" s="30"/>
      <c r="V6" s="3"/>
      <c r="W6" s="3"/>
      <c r="X6" s="30"/>
      <c r="Y6" s="30"/>
      <c r="Z6" s="3"/>
      <c r="AA6" s="3"/>
      <c r="AB6" s="3"/>
      <c r="AC6" s="30"/>
      <c r="AD6" s="30"/>
      <c r="AE6" s="3"/>
      <c r="AF6" s="30"/>
      <c r="AG6" s="30"/>
      <c r="AH6" s="3"/>
    </row>
    <row r="7" spans="1:33" ht="18.75">
      <c r="A7" s="451" t="s">
        <v>191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129"/>
      <c r="AB7" s="129"/>
      <c r="AC7" s="2"/>
      <c r="AD7" s="2"/>
      <c r="AF7" s="2"/>
      <c r="AG7" s="2"/>
    </row>
    <row r="8" spans="1:34" ht="19.5" thickBot="1">
      <c r="A8" s="1"/>
      <c r="B8" s="428" t="s">
        <v>263</v>
      </c>
      <c r="D8" s="30"/>
      <c r="E8" s="30"/>
      <c r="F8" s="3"/>
      <c r="G8" s="3"/>
      <c r="H8" s="3"/>
      <c r="I8" s="3"/>
      <c r="J8" s="30"/>
      <c r="K8" s="3"/>
      <c r="L8" s="3"/>
      <c r="M8" s="3"/>
      <c r="N8" s="3"/>
      <c r="O8" s="3"/>
      <c r="P8" s="3"/>
      <c r="Q8" s="3"/>
      <c r="R8" s="3"/>
      <c r="S8" s="3"/>
      <c r="T8" s="3"/>
      <c r="U8" s="30"/>
      <c r="V8" s="3"/>
      <c r="W8" s="3"/>
      <c r="X8" s="31"/>
      <c r="Y8" s="31"/>
      <c r="Z8" s="3"/>
      <c r="AA8" s="3"/>
      <c r="AB8" s="3"/>
      <c r="AC8" s="31"/>
      <c r="AE8" s="3"/>
      <c r="AF8" s="31" t="s">
        <v>164</v>
      </c>
      <c r="AG8" s="31"/>
      <c r="AH8" s="3"/>
    </row>
    <row r="9" spans="1:34" ht="27.75" customHeight="1" thickBot="1">
      <c r="A9" s="452" t="s">
        <v>0</v>
      </c>
      <c r="B9" s="472" t="s">
        <v>1</v>
      </c>
      <c r="C9" s="455" t="s">
        <v>2</v>
      </c>
      <c r="D9" s="474" t="s">
        <v>6</v>
      </c>
      <c r="E9" s="461" t="s">
        <v>135</v>
      </c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3" t="s">
        <v>138</v>
      </c>
      <c r="Y9" s="470"/>
      <c r="Z9" s="470"/>
      <c r="AA9" s="470"/>
      <c r="AB9" s="464"/>
      <c r="AC9" s="463" t="s">
        <v>102</v>
      </c>
      <c r="AD9" s="470"/>
      <c r="AE9" s="464"/>
      <c r="AF9" s="463" t="s">
        <v>136</v>
      </c>
      <c r="AG9" s="470"/>
      <c r="AH9" s="464"/>
    </row>
    <row r="10" spans="1:34" ht="89.25" customHeight="1" thickBot="1">
      <c r="A10" s="453"/>
      <c r="B10" s="473"/>
      <c r="C10" s="456"/>
      <c r="D10" s="475"/>
      <c r="E10" s="461" t="s">
        <v>157</v>
      </c>
      <c r="F10" s="462"/>
      <c r="G10" s="462"/>
      <c r="H10" s="462"/>
      <c r="I10" s="477"/>
      <c r="J10" s="461" t="s">
        <v>165</v>
      </c>
      <c r="K10" s="462"/>
      <c r="L10" s="462"/>
      <c r="M10" s="462"/>
      <c r="N10" s="477"/>
      <c r="O10" s="461" t="s">
        <v>160</v>
      </c>
      <c r="P10" s="462"/>
      <c r="Q10" s="477"/>
      <c r="R10" s="461" t="s">
        <v>161</v>
      </c>
      <c r="S10" s="469"/>
      <c r="T10" s="478"/>
      <c r="U10" s="461" t="s">
        <v>162</v>
      </c>
      <c r="V10" s="462"/>
      <c r="W10" s="477"/>
      <c r="X10" s="465"/>
      <c r="Y10" s="471"/>
      <c r="Z10" s="471"/>
      <c r="AA10" s="471"/>
      <c r="AB10" s="466"/>
      <c r="AC10" s="465"/>
      <c r="AD10" s="471"/>
      <c r="AE10" s="466"/>
      <c r="AF10" s="465"/>
      <c r="AG10" s="471"/>
      <c r="AH10" s="466"/>
    </row>
    <row r="11" spans="1:34" ht="26.25" thickBot="1">
      <c r="A11" s="453"/>
      <c r="B11" s="473"/>
      <c r="C11" s="456"/>
      <c r="D11" s="476"/>
      <c r="E11" s="307" t="s">
        <v>3</v>
      </c>
      <c r="F11" s="308" t="s">
        <v>4</v>
      </c>
      <c r="G11" s="309" t="s">
        <v>5</v>
      </c>
      <c r="H11" s="310" t="s">
        <v>130</v>
      </c>
      <c r="I11" s="311" t="s">
        <v>131</v>
      </c>
      <c r="J11" s="312" t="s">
        <v>3</v>
      </c>
      <c r="K11" s="309" t="s">
        <v>4</v>
      </c>
      <c r="L11" s="308" t="s">
        <v>5</v>
      </c>
      <c r="M11" s="311" t="s">
        <v>130</v>
      </c>
      <c r="N11" s="310" t="s">
        <v>131</v>
      </c>
      <c r="O11" s="307" t="s">
        <v>3</v>
      </c>
      <c r="P11" s="308" t="s">
        <v>4</v>
      </c>
      <c r="Q11" s="309" t="s">
        <v>5</v>
      </c>
      <c r="R11" s="254" t="s">
        <v>6</v>
      </c>
      <c r="S11" s="86" t="s">
        <v>5</v>
      </c>
      <c r="T11" s="249" t="s">
        <v>74</v>
      </c>
      <c r="U11" s="85" t="s">
        <v>6</v>
      </c>
      <c r="V11" s="252" t="s">
        <v>7</v>
      </c>
      <c r="W11" s="87" t="s">
        <v>74</v>
      </c>
      <c r="X11" s="254" t="s">
        <v>6</v>
      </c>
      <c r="Y11" s="86" t="s">
        <v>4</v>
      </c>
      <c r="Z11" s="249" t="s">
        <v>5</v>
      </c>
      <c r="AA11" s="87" t="s">
        <v>130</v>
      </c>
      <c r="AB11" s="252" t="s">
        <v>131</v>
      </c>
      <c r="AC11" s="85" t="s">
        <v>6</v>
      </c>
      <c r="AD11" s="249" t="s">
        <v>8</v>
      </c>
      <c r="AE11" s="86" t="s">
        <v>74</v>
      </c>
      <c r="AF11" s="254" t="s">
        <v>6</v>
      </c>
      <c r="AG11" s="86" t="s">
        <v>8</v>
      </c>
      <c r="AH11" s="86" t="s">
        <v>74</v>
      </c>
    </row>
    <row r="12" spans="1:34" ht="17.25" thickBot="1" thickTop="1">
      <c r="A12" s="313" t="s">
        <v>75</v>
      </c>
      <c r="B12" s="314" t="s">
        <v>84</v>
      </c>
      <c r="C12" s="313" t="s">
        <v>11</v>
      </c>
      <c r="D12" s="315"/>
      <c r="E12" s="316"/>
      <c r="F12" s="316"/>
      <c r="G12" s="316"/>
      <c r="H12" s="317"/>
      <c r="I12" s="316"/>
      <c r="J12" s="317"/>
      <c r="K12" s="317"/>
      <c r="L12" s="316"/>
      <c r="M12" s="317"/>
      <c r="N12" s="318"/>
      <c r="O12" s="379"/>
      <c r="P12" s="318"/>
      <c r="Q12" s="379"/>
      <c r="R12" s="246"/>
      <c r="S12" s="240"/>
      <c r="T12" s="246"/>
      <c r="U12" s="240"/>
      <c r="V12" s="246"/>
      <c r="W12" s="240"/>
      <c r="X12" s="246"/>
      <c r="Y12" s="240"/>
      <c r="Z12" s="246"/>
      <c r="AA12" s="240"/>
      <c r="AB12" s="246"/>
      <c r="AC12" s="240"/>
      <c r="AD12" s="246"/>
      <c r="AE12" s="240"/>
      <c r="AF12" s="246"/>
      <c r="AG12" s="240"/>
      <c r="AH12" s="240"/>
    </row>
    <row r="13" spans="1:37" s="242" customFormat="1" ht="16.5" thickTop="1">
      <c r="A13" s="243">
        <v>1</v>
      </c>
      <c r="B13" s="244" t="s">
        <v>167</v>
      </c>
      <c r="C13" s="243" t="s">
        <v>9</v>
      </c>
      <c r="D13" s="278">
        <f aca="true" t="shared" si="0" ref="D13:D19">J13+O13</f>
        <v>0.75</v>
      </c>
      <c r="E13" s="272"/>
      <c r="F13" s="115"/>
      <c r="G13" s="272"/>
      <c r="H13" s="272"/>
      <c r="I13" s="115"/>
      <c r="J13" s="272">
        <f>J16+J18</f>
        <v>0.55</v>
      </c>
      <c r="K13" s="272"/>
      <c r="L13" s="272">
        <f>L16+L18</f>
        <v>0.55</v>
      </c>
      <c r="M13" s="272"/>
      <c r="N13" s="247"/>
      <c r="O13" s="272">
        <f>O16+O18</f>
        <v>0.2</v>
      </c>
      <c r="P13" s="247"/>
      <c r="Q13" s="272">
        <f>Q16+Q18</f>
        <v>0.2</v>
      </c>
      <c r="R13" s="247"/>
      <c r="S13" s="248"/>
      <c r="T13" s="247"/>
      <c r="U13" s="248"/>
      <c r="V13" s="247"/>
      <c r="W13" s="248"/>
      <c r="X13" s="247"/>
      <c r="Y13" s="248"/>
      <c r="Z13" s="247"/>
      <c r="AA13" s="248"/>
      <c r="AB13" s="247"/>
      <c r="AC13" s="248"/>
      <c r="AD13" s="247"/>
      <c r="AE13" s="358"/>
      <c r="AF13" s="352"/>
      <c r="AG13" s="352"/>
      <c r="AH13" s="352"/>
      <c r="AI13" s="241"/>
      <c r="AJ13" s="241"/>
      <c r="AK13" s="241"/>
    </row>
    <row r="14" spans="1:37" s="242" customFormat="1" ht="17.25" customHeight="1">
      <c r="A14" s="243"/>
      <c r="B14" s="244" t="s">
        <v>47</v>
      </c>
      <c r="C14" s="243" t="s">
        <v>11</v>
      </c>
      <c r="D14" s="276">
        <f t="shared" si="0"/>
        <v>891</v>
      </c>
      <c r="E14" s="293"/>
      <c r="F14" s="116"/>
      <c r="G14" s="293"/>
      <c r="H14" s="293"/>
      <c r="I14" s="116"/>
      <c r="J14" s="293">
        <f>J17+J19</f>
        <v>651</v>
      </c>
      <c r="K14" s="293"/>
      <c r="L14" s="293">
        <f>L17+L19</f>
        <v>651</v>
      </c>
      <c r="M14" s="293"/>
      <c r="N14" s="247"/>
      <c r="O14" s="293">
        <f>O17+O19</f>
        <v>240</v>
      </c>
      <c r="P14" s="247"/>
      <c r="Q14" s="293">
        <f>Q17+Q19</f>
        <v>240</v>
      </c>
      <c r="R14" s="247"/>
      <c r="S14" s="248"/>
      <c r="T14" s="247"/>
      <c r="U14" s="248"/>
      <c r="V14" s="247"/>
      <c r="W14" s="248"/>
      <c r="X14" s="247"/>
      <c r="Y14" s="248"/>
      <c r="Z14" s="247"/>
      <c r="AA14" s="248"/>
      <c r="AB14" s="247"/>
      <c r="AC14" s="248"/>
      <c r="AD14" s="247"/>
      <c r="AE14" s="358"/>
      <c r="AF14" s="248"/>
      <c r="AG14" s="248"/>
      <c r="AH14" s="248"/>
      <c r="AI14" s="241"/>
      <c r="AJ14" s="241"/>
      <c r="AK14" s="241"/>
    </row>
    <row r="15" spans="1:37" s="242" customFormat="1" ht="17.25" customHeight="1">
      <c r="A15" s="243"/>
      <c r="B15" s="244" t="s">
        <v>213</v>
      </c>
      <c r="C15" s="243" t="s">
        <v>214</v>
      </c>
      <c r="D15" s="276">
        <f>J15+O15</f>
        <v>11</v>
      </c>
      <c r="E15" s="293"/>
      <c r="F15" s="116"/>
      <c r="G15" s="293"/>
      <c r="H15" s="293"/>
      <c r="I15" s="116"/>
      <c r="J15" s="293">
        <v>6</v>
      </c>
      <c r="K15" s="293"/>
      <c r="L15" s="293">
        <v>6</v>
      </c>
      <c r="M15" s="293"/>
      <c r="N15" s="247"/>
      <c r="O15" s="293">
        <v>5</v>
      </c>
      <c r="P15" s="247"/>
      <c r="Q15" s="293">
        <v>5</v>
      </c>
      <c r="R15" s="247"/>
      <c r="S15" s="248"/>
      <c r="T15" s="247"/>
      <c r="U15" s="248"/>
      <c r="V15" s="247"/>
      <c r="W15" s="248"/>
      <c r="X15" s="247"/>
      <c r="Y15" s="248"/>
      <c r="Z15" s="247"/>
      <c r="AA15" s="248"/>
      <c r="AB15" s="247"/>
      <c r="AC15" s="248"/>
      <c r="AD15" s="247"/>
      <c r="AE15" s="358"/>
      <c r="AF15" s="248"/>
      <c r="AG15" s="248"/>
      <c r="AH15" s="248"/>
      <c r="AI15" s="241"/>
      <c r="AJ15" s="241"/>
      <c r="AK15" s="241"/>
    </row>
    <row r="16" spans="1:37" s="242" customFormat="1" ht="15.75">
      <c r="A16" s="243"/>
      <c r="B16" s="244" t="s">
        <v>13</v>
      </c>
      <c r="C16" s="243" t="s">
        <v>9</v>
      </c>
      <c r="D16" s="276">
        <f t="shared" si="0"/>
        <v>0.05</v>
      </c>
      <c r="E16" s="265"/>
      <c r="F16" s="39"/>
      <c r="G16" s="265"/>
      <c r="H16" s="265"/>
      <c r="I16" s="38"/>
      <c r="J16" s="265">
        <v>0.05</v>
      </c>
      <c r="K16" s="38"/>
      <c r="L16" s="265">
        <v>0.05</v>
      </c>
      <c r="M16" s="38"/>
      <c r="N16" s="247"/>
      <c r="O16" s="38">
        <v>0</v>
      </c>
      <c r="P16" s="247"/>
      <c r="Q16" s="38">
        <v>0</v>
      </c>
      <c r="R16" s="247"/>
      <c r="S16" s="248"/>
      <c r="T16" s="247"/>
      <c r="U16" s="248"/>
      <c r="V16" s="247"/>
      <c r="W16" s="248"/>
      <c r="X16" s="247"/>
      <c r="Y16" s="248"/>
      <c r="Z16" s="247"/>
      <c r="AA16" s="248"/>
      <c r="AB16" s="247"/>
      <c r="AC16" s="248"/>
      <c r="AD16" s="247"/>
      <c r="AE16" s="358"/>
      <c r="AF16" s="248"/>
      <c r="AG16" s="248"/>
      <c r="AH16" s="248"/>
      <c r="AI16" s="241"/>
      <c r="AJ16" s="241"/>
      <c r="AK16" s="241"/>
    </row>
    <row r="17" spans="1:37" s="242" customFormat="1" ht="15.75">
      <c r="A17" s="243"/>
      <c r="B17" s="245"/>
      <c r="C17" s="243" t="s">
        <v>11</v>
      </c>
      <c r="D17" s="276">
        <f t="shared" si="0"/>
        <v>51</v>
      </c>
      <c r="E17" s="265"/>
      <c r="F17" s="39"/>
      <c r="G17" s="265"/>
      <c r="H17" s="265"/>
      <c r="I17" s="38"/>
      <c r="J17" s="265">
        <v>51</v>
      </c>
      <c r="K17" s="38"/>
      <c r="L17" s="265">
        <v>51</v>
      </c>
      <c r="M17" s="38"/>
      <c r="N17" s="247"/>
      <c r="O17" s="38">
        <v>0</v>
      </c>
      <c r="P17" s="247"/>
      <c r="Q17" s="38">
        <v>0</v>
      </c>
      <c r="R17" s="247"/>
      <c r="S17" s="248"/>
      <c r="T17" s="247"/>
      <c r="U17" s="248"/>
      <c r="V17" s="247"/>
      <c r="W17" s="248"/>
      <c r="X17" s="247"/>
      <c r="Y17" s="248"/>
      <c r="Z17" s="247"/>
      <c r="AA17" s="248"/>
      <c r="AB17" s="247"/>
      <c r="AC17" s="248"/>
      <c r="AD17" s="247"/>
      <c r="AE17" s="358"/>
      <c r="AF17" s="248"/>
      <c r="AG17" s="248"/>
      <c r="AH17" s="248"/>
      <c r="AI17" s="241"/>
      <c r="AJ17" s="241"/>
      <c r="AK17" s="241"/>
    </row>
    <row r="18" spans="1:37" s="242" customFormat="1" ht="15.75">
      <c r="A18" s="243"/>
      <c r="B18" s="244" t="s">
        <v>15</v>
      </c>
      <c r="C18" s="243" t="s">
        <v>9</v>
      </c>
      <c r="D18" s="276">
        <f t="shared" si="0"/>
        <v>0.7</v>
      </c>
      <c r="E18" s="265"/>
      <c r="F18" s="39"/>
      <c r="G18" s="265"/>
      <c r="H18" s="265"/>
      <c r="I18" s="38"/>
      <c r="J18" s="265">
        <v>0.5</v>
      </c>
      <c r="K18" s="265"/>
      <c r="L18" s="265">
        <v>0.5</v>
      </c>
      <c r="M18" s="265"/>
      <c r="N18" s="247"/>
      <c r="O18" s="265">
        <v>0.2</v>
      </c>
      <c r="P18" s="247"/>
      <c r="Q18" s="265">
        <v>0.2</v>
      </c>
      <c r="R18" s="247"/>
      <c r="S18" s="248"/>
      <c r="T18" s="247"/>
      <c r="U18" s="248"/>
      <c r="V18" s="247"/>
      <c r="W18" s="248"/>
      <c r="X18" s="247"/>
      <c r="Y18" s="248"/>
      <c r="Z18" s="247"/>
      <c r="AA18" s="248"/>
      <c r="AB18" s="247"/>
      <c r="AC18" s="248"/>
      <c r="AD18" s="247"/>
      <c r="AE18" s="358"/>
      <c r="AF18" s="248"/>
      <c r="AG18" s="248"/>
      <c r="AH18" s="248"/>
      <c r="AI18" s="241"/>
      <c r="AJ18" s="241"/>
      <c r="AK18" s="241"/>
    </row>
    <row r="19" spans="1:37" s="242" customFormat="1" ht="16.5" thickBot="1">
      <c r="A19" s="329"/>
      <c r="B19" s="334"/>
      <c r="C19" s="329" t="s">
        <v>11</v>
      </c>
      <c r="D19" s="280">
        <f t="shared" si="0"/>
        <v>840</v>
      </c>
      <c r="E19" s="267"/>
      <c r="F19" s="48"/>
      <c r="G19" s="267"/>
      <c r="H19" s="267"/>
      <c r="I19" s="47"/>
      <c r="J19" s="267">
        <v>600</v>
      </c>
      <c r="K19" s="267"/>
      <c r="L19" s="267">
        <v>600</v>
      </c>
      <c r="M19" s="267"/>
      <c r="N19" s="330"/>
      <c r="O19" s="267">
        <v>240</v>
      </c>
      <c r="P19" s="330"/>
      <c r="Q19" s="267">
        <v>240</v>
      </c>
      <c r="R19" s="330"/>
      <c r="S19" s="331"/>
      <c r="T19" s="330"/>
      <c r="U19" s="331"/>
      <c r="V19" s="330"/>
      <c r="W19" s="331"/>
      <c r="X19" s="330"/>
      <c r="Y19" s="331"/>
      <c r="Z19" s="330"/>
      <c r="AA19" s="331"/>
      <c r="AB19" s="330"/>
      <c r="AC19" s="331"/>
      <c r="AD19" s="330"/>
      <c r="AE19" s="360"/>
      <c r="AF19" s="331"/>
      <c r="AG19" s="331"/>
      <c r="AH19" s="331"/>
      <c r="AI19" s="241"/>
      <c r="AJ19" s="241"/>
      <c r="AK19" s="241"/>
    </row>
    <row r="20" spans="1:37" s="242" customFormat="1" ht="16.5" thickBot="1">
      <c r="A20" s="321"/>
      <c r="B20" s="328" t="s">
        <v>15</v>
      </c>
      <c r="C20" s="321"/>
      <c r="D20" s="322"/>
      <c r="E20" s="323"/>
      <c r="F20" s="324"/>
      <c r="G20" s="323"/>
      <c r="H20" s="325"/>
      <c r="I20" s="326"/>
      <c r="J20" s="325"/>
      <c r="K20" s="323"/>
      <c r="L20" s="325"/>
      <c r="M20" s="323"/>
      <c r="N20" s="327"/>
      <c r="O20" s="323"/>
      <c r="P20" s="327"/>
      <c r="Q20" s="323"/>
      <c r="R20" s="327"/>
      <c r="S20" s="333"/>
      <c r="T20" s="327"/>
      <c r="U20" s="333"/>
      <c r="V20" s="327"/>
      <c r="W20" s="333"/>
      <c r="X20" s="327"/>
      <c r="Y20" s="333"/>
      <c r="Z20" s="327"/>
      <c r="AA20" s="333"/>
      <c r="AB20" s="327"/>
      <c r="AC20" s="333"/>
      <c r="AD20" s="327"/>
      <c r="AE20" s="395"/>
      <c r="AF20" s="333"/>
      <c r="AG20" s="333"/>
      <c r="AH20" s="333"/>
      <c r="AI20" s="241"/>
      <c r="AJ20" s="241"/>
      <c r="AK20" s="241"/>
    </row>
    <row r="21" spans="1:37" s="242" customFormat="1" ht="15.75">
      <c r="A21" s="289">
        <v>1</v>
      </c>
      <c r="B21" s="290" t="s">
        <v>192</v>
      </c>
      <c r="C21" s="346" t="s">
        <v>9</v>
      </c>
      <c r="D21" s="394">
        <f>J21+O21</f>
        <v>0.04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>
        <v>0.04</v>
      </c>
      <c r="P21" s="292"/>
      <c r="Q21" s="292">
        <v>0.04</v>
      </c>
      <c r="R21" s="292"/>
      <c r="S21" s="388"/>
      <c r="T21" s="291"/>
      <c r="U21" s="292"/>
      <c r="V21" s="291"/>
      <c r="W21" s="292"/>
      <c r="X21" s="291"/>
      <c r="Y21" s="292"/>
      <c r="Z21" s="291"/>
      <c r="AA21" s="292"/>
      <c r="AB21" s="291"/>
      <c r="AC21" s="292"/>
      <c r="AD21" s="291"/>
      <c r="AE21" s="361"/>
      <c r="AF21" s="292"/>
      <c r="AG21" s="292"/>
      <c r="AH21" s="292"/>
      <c r="AI21" s="241"/>
      <c r="AJ21" s="241"/>
      <c r="AK21" s="241"/>
    </row>
    <row r="22" spans="1:37" s="242" customFormat="1" ht="15.75">
      <c r="A22" s="243"/>
      <c r="B22" s="245"/>
      <c r="C22" s="347" t="s">
        <v>11</v>
      </c>
      <c r="D22" s="280">
        <f aca="true" t="shared" si="1" ref="D22:D30">J22+O22</f>
        <v>48</v>
      </c>
      <c r="E22" s="248"/>
      <c r="F22" s="248"/>
      <c r="G22" s="248"/>
      <c r="H22" s="248"/>
      <c r="I22" s="248"/>
      <c r="J22" s="276"/>
      <c r="K22" s="248"/>
      <c r="L22" s="276"/>
      <c r="M22" s="248"/>
      <c r="N22" s="248"/>
      <c r="O22" s="276">
        <v>48</v>
      </c>
      <c r="P22" s="248"/>
      <c r="Q22" s="276">
        <v>48</v>
      </c>
      <c r="R22" s="248"/>
      <c r="S22" s="386"/>
      <c r="T22" s="247"/>
      <c r="U22" s="248"/>
      <c r="V22" s="247"/>
      <c r="W22" s="248"/>
      <c r="X22" s="247"/>
      <c r="Y22" s="248"/>
      <c r="Z22" s="247"/>
      <c r="AA22" s="248"/>
      <c r="AB22" s="247"/>
      <c r="AC22" s="248"/>
      <c r="AD22" s="247"/>
      <c r="AE22" s="358"/>
      <c r="AF22" s="248"/>
      <c r="AG22" s="248"/>
      <c r="AH22" s="248"/>
      <c r="AI22" s="241"/>
      <c r="AJ22" s="241"/>
      <c r="AK22" s="241"/>
    </row>
    <row r="23" spans="1:37" s="242" customFormat="1" ht="15.75">
      <c r="A23" s="243">
        <v>2</v>
      </c>
      <c r="B23" s="244" t="s">
        <v>193</v>
      </c>
      <c r="C23" s="347" t="s">
        <v>9</v>
      </c>
      <c r="D23" s="248">
        <f t="shared" si="1"/>
        <v>0.04</v>
      </c>
      <c r="E23" s="248"/>
      <c r="F23" s="248"/>
      <c r="G23" s="306"/>
      <c r="H23" s="248"/>
      <c r="I23" s="248"/>
      <c r="J23" s="353"/>
      <c r="K23" s="248"/>
      <c r="L23" s="353"/>
      <c r="M23" s="248"/>
      <c r="N23" s="248"/>
      <c r="O23" s="292">
        <v>0.04</v>
      </c>
      <c r="P23" s="248"/>
      <c r="Q23" s="292">
        <v>0.04</v>
      </c>
      <c r="R23" s="248"/>
      <c r="S23" s="386"/>
      <c r="T23" s="247"/>
      <c r="U23" s="248"/>
      <c r="V23" s="247"/>
      <c r="W23" s="248"/>
      <c r="X23" s="247"/>
      <c r="Y23" s="248"/>
      <c r="Z23" s="247"/>
      <c r="AA23" s="248"/>
      <c r="AB23" s="247"/>
      <c r="AC23" s="248"/>
      <c r="AD23" s="247"/>
      <c r="AE23" s="358"/>
      <c r="AF23" s="248"/>
      <c r="AG23" s="248"/>
      <c r="AH23" s="248"/>
      <c r="AI23" s="241"/>
      <c r="AJ23" s="241"/>
      <c r="AK23" s="241"/>
    </row>
    <row r="24" spans="1:37" s="242" customFormat="1" ht="15.75">
      <c r="A24" s="329"/>
      <c r="B24" s="334"/>
      <c r="C24" s="348" t="s">
        <v>11</v>
      </c>
      <c r="D24" s="276">
        <f t="shared" si="1"/>
        <v>48</v>
      </c>
      <c r="E24" s="331"/>
      <c r="F24" s="331"/>
      <c r="G24" s="331"/>
      <c r="H24" s="331"/>
      <c r="I24" s="331"/>
      <c r="J24" s="280"/>
      <c r="K24" s="331"/>
      <c r="L24" s="280"/>
      <c r="M24" s="331"/>
      <c r="N24" s="331"/>
      <c r="O24" s="276">
        <v>48</v>
      </c>
      <c r="P24" s="331"/>
      <c r="Q24" s="276">
        <v>48</v>
      </c>
      <c r="R24" s="331"/>
      <c r="S24" s="387"/>
      <c r="T24" s="330"/>
      <c r="U24" s="331"/>
      <c r="V24" s="330"/>
      <c r="W24" s="331"/>
      <c r="X24" s="330"/>
      <c r="Y24" s="331"/>
      <c r="Z24" s="330"/>
      <c r="AA24" s="331"/>
      <c r="AB24" s="330"/>
      <c r="AC24" s="331"/>
      <c r="AD24" s="330"/>
      <c r="AE24" s="360"/>
      <c r="AF24" s="331"/>
      <c r="AG24" s="331"/>
      <c r="AH24" s="331"/>
      <c r="AI24" s="241"/>
      <c r="AJ24" s="241"/>
      <c r="AK24" s="241"/>
    </row>
    <row r="25" spans="1:139" s="340" customFormat="1" ht="15.75">
      <c r="A25" s="243">
        <v>3</v>
      </c>
      <c r="B25" s="244" t="s">
        <v>194</v>
      </c>
      <c r="C25" s="347" t="s">
        <v>9</v>
      </c>
      <c r="D25" s="248">
        <f t="shared" si="1"/>
        <v>0.04</v>
      </c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>
        <v>0.04</v>
      </c>
      <c r="P25" s="248"/>
      <c r="Q25" s="248">
        <v>0.04</v>
      </c>
      <c r="R25" s="248"/>
      <c r="S25" s="386"/>
      <c r="T25" s="247"/>
      <c r="U25" s="248"/>
      <c r="V25" s="247"/>
      <c r="W25" s="248"/>
      <c r="X25" s="247"/>
      <c r="Y25" s="248"/>
      <c r="Z25" s="247"/>
      <c r="AA25" s="248"/>
      <c r="AB25" s="247"/>
      <c r="AC25" s="248"/>
      <c r="AD25" s="247"/>
      <c r="AE25" s="358"/>
      <c r="AF25" s="248"/>
      <c r="AG25" s="248"/>
      <c r="AH25" s="248"/>
      <c r="AI25" s="341"/>
      <c r="AJ25" s="341"/>
      <c r="AK25" s="341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</row>
    <row r="26" spans="1:139" s="339" customFormat="1" ht="15.75">
      <c r="A26" s="336"/>
      <c r="B26" s="337"/>
      <c r="C26" s="349" t="s">
        <v>11</v>
      </c>
      <c r="D26" s="276">
        <f t="shared" si="1"/>
        <v>48</v>
      </c>
      <c r="E26" s="248"/>
      <c r="F26" s="248"/>
      <c r="G26" s="248"/>
      <c r="H26" s="248"/>
      <c r="I26" s="248"/>
      <c r="J26" s="276"/>
      <c r="K26" s="248"/>
      <c r="L26" s="276"/>
      <c r="M26" s="248"/>
      <c r="N26" s="248"/>
      <c r="O26" s="276">
        <v>48</v>
      </c>
      <c r="P26" s="248"/>
      <c r="Q26" s="276">
        <v>48</v>
      </c>
      <c r="R26" s="248"/>
      <c r="S26" s="351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59"/>
      <c r="AF26" s="248"/>
      <c r="AG26" s="248"/>
      <c r="AH26" s="248"/>
      <c r="AI26" s="341"/>
      <c r="AJ26" s="341"/>
      <c r="AK26" s="341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</row>
    <row r="27" spans="1:139" s="339" customFormat="1" ht="15.75">
      <c r="A27" s="336">
        <v>4</v>
      </c>
      <c r="B27" s="337" t="s">
        <v>195</v>
      </c>
      <c r="C27" s="349" t="s">
        <v>9</v>
      </c>
      <c r="D27" s="248">
        <f t="shared" si="1"/>
        <v>0.04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>
        <v>0.04</v>
      </c>
      <c r="P27" s="248"/>
      <c r="Q27" s="248">
        <v>0.04</v>
      </c>
      <c r="R27" s="248"/>
      <c r="S27" s="351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59"/>
      <c r="AF27" s="248"/>
      <c r="AG27" s="248"/>
      <c r="AH27" s="248"/>
      <c r="AI27" s="341"/>
      <c r="AJ27" s="341"/>
      <c r="AK27" s="341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/>
    </row>
    <row r="28" spans="1:139" s="339" customFormat="1" ht="15.75">
      <c r="A28" s="336"/>
      <c r="B28" s="337"/>
      <c r="C28" s="349" t="s">
        <v>11</v>
      </c>
      <c r="D28" s="276">
        <f t="shared" si="1"/>
        <v>48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76">
        <v>48</v>
      </c>
      <c r="P28" s="248"/>
      <c r="Q28" s="276">
        <v>48</v>
      </c>
      <c r="R28" s="248"/>
      <c r="S28" s="351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59"/>
      <c r="AF28" s="248"/>
      <c r="AG28" s="248"/>
      <c r="AH28" s="248"/>
      <c r="AI28" s="341"/>
      <c r="AJ28" s="341"/>
      <c r="AK28" s="341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/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</row>
    <row r="29" spans="1:139" s="339" customFormat="1" ht="15.75">
      <c r="A29" s="336">
        <v>5</v>
      </c>
      <c r="B29" s="337" t="s">
        <v>196</v>
      </c>
      <c r="C29" s="349" t="s">
        <v>9</v>
      </c>
      <c r="D29" s="292">
        <f t="shared" si="1"/>
        <v>0.04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>
        <v>0.04</v>
      </c>
      <c r="P29" s="248"/>
      <c r="Q29" s="248">
        <v>0.04</v>
      </c>
      <c r="R29" s="248"/>
      <c r="S29" s="351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59"/>
      <c r="AF29" s="248"/>
      <c r="AG29" s="248"/>
      <c r="AH29" s="248"/>
      <c r="AI29" s="341"/>
      <c r="AJ29" s="341"/>
      <c r="AK29" s="341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</row>
    <row r="30" spans="1:139" s="384" customFormat="1" ht="15.75">
      <c r="A30" s="344"/>
      <c r="B30" s="345"/>
      <c r="C30" s="350" t="s">
        <v>11</v>
      </c>
      <c r="D30" s="380">
        <f t="shared" si="1"/>
        <v>48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280">
        <v>48</v>
      </c>
      <c r="P30" s="331"/>
      <c r="Q30" s="280">
        <v>48</v>
      </c>
      <c r="R30" s="331"/>
      <c r="S30" s="381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3"/>
      <c r="AF30" s="331"/>
      <c r="AG30" s="331"/>
      <c r="AH30" s="331"/>
      <c r="AI30" s="341"/>
      <c r="AJ30" s="341"/>
      <c r="AK30" s="341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/>
    </row>
    <row r="31" spans="1:37" s="339" customFormat="1" ht="15.75">
      <c r="A31" s="336">
        <v>6</v>
      </c>
      <c r="B31" s="337" t="s">
        <v>197</v>
      </c>
      <c r="C31" s="349" t="s">
        <v>9</v>
      </c>
      <c r="D31" s="276">
        <v>0.2</v>
      </c>
      <c r="E31" s="248"/>
      <c r="F31" s="248"/>
      <c r="G31" s="248"/>
      <c r="H31" s="248"/>
      <c r="I31" s="248"/>
      <c r="J31" s="276">
        <v>0.2</v>
      </c>
      <c r="K31" s="248"/>
      <c r="L31" s="276">
        <v>0.2</v>
      </c>
      <c r="M31" s="248"/>
      <c r="N31" s="248"/>
      <c r="O31" s="276"/>
      <c r="P31" s="248"/>
      <c r="Q31" s="276"/>
      <c r="R31" s="248"/>
      <c r="S31" s="351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85"/>
      <c r="AJ31" s="385"/>
      <c r="AK31" s="385"/>
    </row>
    <row r="32" spans="1:37" s="339" customFormat="1" ht="15.75">
      <c r="A32" s="336"/>
      <c r="B32" s="337"/>
      <c r="C32" s="350" t="s">
        <v>11</v>
      </c>
      <c r="D32" s="276">
        <v>240</v>
      </c>
      <c r="E32" s="248"/>
      <c r="F32" s="248"/>
      <c r="G32" s="248"/>
      <c r="H32" s="248"/>
      <c r="I32" s="248"/>
      <c r="J32" s="276">
        <v>240</v>
      </c>
      <c r="K32" s="248"/>
      <c r="L32" s="276">
        <v>240</v>
      </c>
      <c r="M32" s="248"/>
      <c r="N32" s="248"/>
      <c r="O32" s="276"/>
      <c r="P32" s="248"/>
      <c r="Q32" s="276"/>
      <c r="R32" s="248"/>
      <c r="S32" s="351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85"/>
      <c r="AJ32" s="385"/>
      <c r="AK32" s="385"/>
    </row>
    <row r="33" spans="1:37" s="339" customFormat="1" ht="15.75">
      <c r="A33" s="336">
        <v>7</v>
      </c>
      <c r="B33" s="337" t="s">
        <v>198</v>
      </c>
      <c r="C33" s="349" t="s">
        <v>9</v>
      </c>
      <c r="D33" s="276">
        <v>0.1</v>
      </c>
      <c r="E33" s="248"/>
      <c r="F33" s="248"/>
      <c r="G33" s="248"/>
      <c r="H33" s="248"/>
      <c r="I33" s="248"/>
      <c r="J33" s="276">
        <v>0.1</v>
      </c>
      <c r="K33" s="248"/>
      <c r="L33" s="276">
        <v>0.1</v>
      </c>
      <c r="M33" s="248"/>
      <c r="N33" s="248"/>
      <c r="O33" s="276"/>
      <c r="P33" s="248"/>
      <c r="Q33" s="276"/>
      <c r="R33" s="248"/>
      <c r="S33" s="351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85"/>
      <c r="AJ33" s="385"/>
      <c r="AK33" s="385"/>
    </row>
    <row r="34" spans="1:37" s="339" customFormat="1" ht="15.75">
      <c r="A34" s="336"/>
      <c r="B34" s="337"/>
      <c r="C34" s="350" t="s">
        <v>11</v>
      </c>
      <c r="D34" s="276">
        <v>120</v>
      </c>
      <c r="E34" s="248"/>
      <c r="F34" s="248"/>
      <c r="G34" s="248"/>
      <c r="H34" s="248"/>
      <c r="I34" s="248"/>
      <c r="J34" s="276">
        <v>120</v>
      </c>
      <c r="K34" s="248"/>
      <c r="L34" s="276">
        <v>120</v>
      </c>
      <c r="M34" s="248"/>
      <c r="N34" s="248"/>
      <c r="O34" s="276"/>
      <c r="P34" s="248"/>
      <c r="Q34" s="276"/>
      <c r="R34" s="248"/>
      <c r="S34" s="351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85"/>
      <c r="AJ34" s="385"/>
      <c r="AK34" s="385"/>
    </row>
    <row r="35" spans="1:37" s="339" customFormat="1" ht="15.75">
      <c r="A35" s="336">
        <v>8</v>
      </c>
      <c r="B35" s="337" t="s">
        <v>199</v>
      </c>
      <c r="C35" s="349" t="s">
        <v>9</v>
      </c>
      <c r="D35" s="276">
        <v>0.1</v>
      </c>
      <c r="E35" s="248"/>
      <c r="F35" s="248"/>
      <c r="G35" s="248"/>
      <c r="H35" s="248"/>
      <c r="I35" s="248"/>
      <c r="J35" s="276">
        <v>0.1</v>
      </c>
      <c r="K35" s="248"/>
      <c r="L35" s="276">
        <v>0.1</v>
      </c>
      <c r="M35" s="248"/>
      <c r="N35" s="248"/>
      <c r="O35" s="276"/>
      <c r="P35" s="248"/>
      <c r="Q35" s="276"/>
      <c r="R35" s="248"/>
      <c r="S35" s="351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85"/>
      <c r="AJ35" s="385"/>
      <c r="AK35" s="385"/>
    </row>
    <row r="36" spans="1:37" s="339" customFormat="1" ht="15.75">
      <c r="A36" s="336"/>
      <c r="B36" s="337"/>
      <c r="C36" s="350" t="s">
        <v>11</v>
      </c>
      <c r="D36" s="276">
        <v>120</v>
      </c>
      <c r="E36" s="248"/>
      <c r="F36" s="248"/>
      <c r="G36" s="248"/>
      <c r="H36" s="248"/>
      <c r="I36" s="248"/>
      <c r="J36" s="276">
        <v>120</v>
      </c>
      <c r="K36" s="248"/>
      <c r="L36" s="276">
        <v>120</v>
      </c>
      <c r="M36" s="248"/>
      <c r="N36" s="248"/>
      <c r="O36" s="276"/>
      <c r="P36" s="248"/>
      <c r="Q36" s="276"/>
      <c r="R36" s="248"/>
      <c r="S36" s="351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85"/>
      <c r="AJ36" s="385"/>
      <c r="AK36" s="385"/>
    </row>
    <row r="37" spans="1:37" s="339" customFormat="1" ht="15.75">
      <c r="A37" s="336">
        <v>9</v>
      </c>
      <c r="B37" s="337" t="s">
        <v>200</v>
      </c>
      <c r="C37" s="349" t="s">
        <v>9</v>
      </c>
      <c r="D37" s="276">
        <v>0.1</v>
      </c>
      <c r="E37" s="248"/>
      <c r="F37" s="248"/>
      <c r="G37" s="248"/>
      <c r="H37" s="248"/>
      <c r="I37" s="248"/>
      <c r="J37" s="276">
        <v>0.1</v>
      </c>
      <c r="K37" s="248"/>
      <c r="L37" s="276">
        <v>0.1</v>
      </c>
      <c r="M37" s="248"/>
      <c r="N37" s="248"/>
      <c r="O37" s="276"/>
      <c r="P37" s="248"/>
      <c r="Q37" s="276"/>
      <c r="R37" s="248"/>
      <c r="S37" s="351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85"/>
      <c r="AJ37" s="385"/>
      <c r="AK37" s="385"/>
    </row>
    <row r="38" spans="1:37" s="339" customFormat="1" ht="16.5" thickBot="1">
      <c r="A38" s="344"/>
      <c r="B38" s="345"/>
      <c r="C38" s="350" t="s">
        <v>11</v>
      </c>
      <c r="D38" s="280">
        <v>120</v>
      </c>
      <c r="E38" s="331"/>
      <c r="F38" s="331"/>
      <c r="G38" s="331"/>
      <c r="H38" s="331"/>
      <c r="I38" s="331"/>
      <c r="J38" s="280">
        <v>120</v>
      </c>
      <c r="K38" s="331"/>
      <c r="L38" s="280">
        <v>120</v>
      </c>
      <c r="M38" s="331"/>
      <c r="N38" s="331"/>
      <c r="O38" s="280"/>
      <c r="P38" s="331"/>
      <c r="Q38" s="280"/>
      <c r="R38" s="331"/>
      <c r="S38" s="381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5"/>
      <c r="AJ38" s="385"/>
      <c r="AK38" s="385"/>
    </row>
    <row r="39" spans="1:37" s="242" customFormat="1" ht="16.5" thickBot="1">
      <c r="A39" s="321"/>
      <c r="B39" s="328" t="s">
        <v>13</v>
      </c>
      <c r="C39" s="389"/>
      <c r="D39" s="281"/>
      <c r="E39" s="323"/>
      <c r="F39" s="332"/>
      <c r="G39" s="323"/>
      <c r="H39" s="323"/>
      <c r="I39" s="326"/>
      <c r="J39" s="326"/>
      <c r="K39" s="326"/>
      <c r="L39" s="323"/>
      <c r="M39" s="333"/>
      <c r="N39" s="333"/>
      <c r="O39" s="333"/>
      <c r="P39" s="333"/>
      <c r="Q39" s="333"/>
      <c r="R39" s="333"/>
      <c r="S39" s="396"/>
      <c r="T39" s="327"/>
      <c r="U39" s="333"/>
      <c r="V39" s="327"/>
      <c r="W39" s="333"/>
      <c r="X39" s="327"/>
      <c r="Y39" s="333"/>
      <c r="Z39" s="327"/>
      <c r="AA39" s="333"/>
      <c r="AB39" s="327"/>
      <c r="AC39" s="333"/>
      <c r="AD39" s="327"/>
      <c r="AE39" s="395"/>
      <c r="AF39" s="333"/>
      <c r="AG39" s="333"/>
      <c r="AH39" s="333"/>
      <c r="AI39" s="241"/>
      <c r="AJ39" s="241"/>
      <c r="AK39" s="241"/>
    </row>
    <row r="40" spans="1:37" s="242" customFormat="1" ht="15.75">
      <c r="A40" s="289">
        <v>10</v>
      </c>
      <c r="B40" s="290" t="s">
        <v>201</v>
      </c>
      <c r="C40" s="289" t="s">
        <v>9</v>
      </c>
      <c r="D40" s="277">
        <v>0.025</v>
      </c>
      <c r="E40" s="263"/>
      <c r="F40" s="36"/>
      <c r="G40" s="263"/>
      <c r="H40" s="263"/>
      <c r="I40" s="35"/>
      <c r="J40" s="35">
        <v>0.025</v>
      </c>
      <c r="K40" s="35"/>
      <c r="L40" s="35">
        <v>0.025</v>
      </c>
      <c r="M40" s="292"/>
      <c r="N40" s="291"/>
      <c r="O40" s="292"/>
      <c r="P40" s="291"/>
      <c r="Q40" s="292"/>
      <c r="R40" s="292"/>
      <c r="S40" s="388"/>
      <c r="T40" s="291"/>
      <c r="U40" s="292"/>
      <c r="V40" s="291"/>
      <c r="W40" s="292"/>
      <c r="X40" s="291"/>
      <c r="Y40" s="292"/>
      <c r="Z40" s="291"/>
      <c r="AA40" s="292"/>
      <c r="AB40" s="291"/>
      <c r="AC40" s="292"/>
      <c r="AD40" s="291"/>
      <c r="AE40" s="361"/>
      <c r="AF40" s="292"/>
      <c r="AG40" s="292"/>
      <c r="AH40" s="292"/>
      <c r="AI40" s="241"/>
      <c r="AJ40" s="241"/>
      <c r="AK40" s="241"/>
    </row>
    <row r="41" spans="1:37" s="242" customFormat="1" ht="15.75">
      <c r="A41" s="243"/>
      <c r="B41" s="244"/>
      <c r="C41" s="243" t="s">
        <v>11</v>
      </c>
      <c r="D41" s="247">
        <v>25.5</v>
      </c>
      <c r="E41" s="248"/>
      <c r="F41" s="247"/>
      <c r="G41" s="248"/>
      <c r="H41" s="247"/>
      <c r="I41" s="248"/>
      <c r="J41" s="288">
        <v>25.5</v>
      </c>
      <c r="K41" s="248"/>
      <c r="L41" s="288">
        <v>25.5</v>
      </c>
      <c r="M41" s="248"/>
      <c r="N41" s="247"/>
      <c r="O41" s="248"/>
      <c r="P41" s="247"/>
      <c r="Q41" s="248"/>
      <c r="R41" s="248"/>
      <c r="S41" s="386"/>
      <c r="T41" s="247"/>
      <c r="U41" s="248"/>
      <c r="V41" s="247"/>
      <c r="W41" s="248"/>
      <c r="X41" s="247"/>
      <c r="Y41" s="248"/>
      <c r="Z41" s="247"/>
      <c r="AA41" s="248"/>
      <c r="AB41" s="247"/>
      <c r="AC41" s="248"/>
      <c r="AD41" s="247"/>
      <c r="AE41" s="358"/>
      <c r="AF41" s="248"/>
      <c r="AG41" s="248"/>
      <c r="AH41" s="248"/>
      <c r="AI41" s="241"/>
      <c r="AJ41" s="241"/>
      <c r="AK41" s="241"/>
    </row>
    <row r="42" spans="1:37" s="242" customFormat="1" ht="15.75">
      <c r="A42" s="243">
        <v>11</v>
      </c>
      <c r="B42" s="244" t="s">
        <v>202</v>
      </c>
      <c r="C42" s="289" t="s">
        <v>9</v>
      </c>
      <c r="D42" s="354">
        <v>0.025</v>
      </c>
      <c r="E42" s="248"/>
      <c r="F42" s="247"/>
      <c r="G42" s="248"/>
      <c r="H42" s="247"/>
      <c r="I42" s="248"/>
      <c r="J42" s="354">
        <v>0.025</v>
      </c>
      <c r="K42" s="248"/>
      <c r="L42" s="354">
        <v>0.025</v>
      </c>
      <c r="M42" s="248"/>
      <c r="N42" s="247"/>
      <c r="O42" s="248"/>
      <c r="P42" s="247"/>
      <c r="Q42" s="248"/>
      <c r="R42" s="248"/>
      <c r="S42" s="386"/>
      <c r="T42" s="247"/>
      <c r="U42" s="248"/>
      <c r="V42" s="247"/>
      <c r="W42" s="248"/>
      <c r="X42" s="247"/>
      <c r="Y42" s="248"/>
      <c r="Z42" s="247"/>
      <c r="AA42" s="248"/>
      <c r="AB42" s="247"/>
      <c r="AC42" s="248"/>
      <c r="AD42" s="247"/>
      <c r="AE42" s="358"/>
      <c r="AF42" s="248"/>
      <c r="AG42" s="248"/>
      <c r="AH42" s="248"/>
      <c r="AI42" s="241"/>
      <c r="AJ42" s="241"/>
      <c r="AK42" s="241"/>
    </row>
    <row r="43" spans="1:37" s="242" customFormat="1" ht="16.5" thickBot="1">
      <c r="A43" s="329"/>
      <c r="B43" s="334"/>
      <c r="C43" s="329" t="s">
        <v>11</v>
      </c>
      <c r="D43" s="335">
        <v>25.5</v>
      </c>
      <c r="E43" s="331"/>
      <c r="F43" s="330"/>
      <c r="G43" s="331"/>
      <c r="H43" s="330"/>
      <c r="I43" s="331"/>
      <c r="J43" s="335">
        <v>25.5</v>
      </c>
      <c r="K43" s="331"/>
      <c r="L43" s="335">
        <v>25.5</v>
      </c>
      <c r="M43" s="331"/>
      <c r="N43" s="330"/>
      <c r="O43" s="331"/>
      <c r="P43" s="330"/>
      <c r="Q43" s="331"/>
      <c r="R43" s="320"/>
      <c r="S43" s="387"/>
      <c r="T43" s="330"/>
      <c r="U43" s="331"/>
      <c r="V43" s="330"/>
      <c r="W43" s="331"/>
      <c r="X43" s="330"/>
      <c r="Y43" s="331"/>
      <c r="Z43" s="330"/>
      <c r="AA43" s="331"/>
      <c r="AB43" s="330"/>
      <c r="AC43" s="331"/>
      <c r="AD43" s="330"/>
      <c r="AE43" s="360"/>
      <c r="AF43" s="331"/>
      <c r="AG43" s="331"/>
      <c r="AH43" s="331"/>
      <c r="AI43" s="241"/>
      <c r="AJ43" s="241"/>
      <c r="AK43" s="241"/>
    </row>
    <row r="44" spans="1:34" s="37" customFormat="1" ht="15.75">
      <c r="A44" s="366" t="s">
        <v>24</v>
      </c>
      <c r="B44" s="368" t="s">
        <v>85</v>
      </c>
      <c r="C44" s="49" t="s">
        <v>9</v>
      </c>
      <c r="D44" s="372">
        <f>J44+O44</f>
        <v>23.9</v>
      </c>
      <c r="E44" s="119"/>
      <c r="F44" s="49"/>
      <c r="G44" s="43"/>
      <c r="H44" s="269"/>
      <c r="I44" s="43"/>
      <c r="J44" s="269">
        <v>10.7</v>
      </c>
      <c r="K44" s="43"/>
      <c r="L44" s="269">
        <v>10.7</v>
      </c>
      <c r="M44" s="269"/>
      <c r="N44" s="43"/>
      <c r="O44" s="269">
        <v>13.2</v>
      </c>
      <c r="P44" s="43"/>
      <c r="Q44" s="269">
        <v>13.2</v>
      </c>
      <c r="R44" s="43"/>
      <c r="S44" s="49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69"/>
      <c r="AF44" s="43"/>
      <c r="AG44" s="43"/>
      <c r="AH44" s="43"/>
    </row>
    <row r="45" spans="1:34" s="37" customFormat="1" ht="15.75">
      <c r="A45" s="355"/>
      <c r="B45" s="369" t="s">
        <v>72</v>
      </c>
      <c r="C45" s="48" t="s">
        <v>58</v>
      </c>
      <c r="D45" s="284">
        <f>J45+O45</f>
        <v>36</v>
      </c>
      <c r="E45" s="116"/>
      <c r="F45" s="45"/>
      <c r="G45" s="53"/>
      <c r="H45" s="53"/>
      <c r="I45" s="53"/>
      <c r="J45" s="53">
        <v>24</v>
      </c>
      <c r="K45" s="53"/>
      <c r="L45" s="53">
        <v>24</v>
      </c>
      <c r="M45" s="53"/>
      <c r="N45" s="53"/>
      <c r="O45" s="53">
        <v>12</v>
      </c>
      <c r="P45" s="53"/>
      <c r="Q45" s="53">
        <v>12</v>
      </c>
      <c r="R45" s="53"/>
      <c r="S45" s="45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253"/>
      <c r="AF45" s="53"/>
      <c r="AG45" s="53"/>
      <c r="AH45" s="53"/>
    </row>
    <row r="46" spans="1:34" s="37" customFormat="1" ht="16.5" thickBot="1">
      <c r="A46" s="367"/>
      <c r="B46" s="370"/>
      <c r="C46" s="42" t="s">
        <v>11</v>
      </c>
      <c r="D46" s="343">
        <f>J46+O46</f>
        <v>4623.7</v>
      </c>
      <c r="E46" s="117"/>
      <c r="F46" s="42"/>
      <c r="G46" s="41"/>
      <c r="H46" s="268"/>
      <c r="I46" s="41"/>
      <c r="J46" s="268">
        <v>2247.5</v>
      </c>
      <c r="K46" s="41"/>
      <c r="L46" s="268">
        <v>2247.5</v>
      </c>
      <c r="M46" s="268"/>
      <c r="N46" s="41"/>
      <c r="O46" s="268">
        <v>2376.2</v>
      </c>
      <c r="P46" s="41"/>
      <c r="Q46" s="268">
        <v>2376.2</v>
      </c>
      <c r="R46" s="41"/>
      <c r="S46" s="42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70"/>
      <c r="AF46" s="41"/>
      <c r="AG46" s="41"/>
      <c r="AH46" s="41"/>
    </row>
    <row r="47" spans="1:34" s="37" customFormat="1" ht="15.75">
      <c r="A47" s="363" t="s">
        <v>71</v>
      </c>
      <c r="B47" s="406" t="s">
        <v>203</v>
      </c>
      <c r="C47" s="413" t="s">
        <v>9</v>
      </c>
      <c r="D47" s="163">
        <v>0.4</v>
      </c>
      <c r="E47" s="119"/>
      <c r="F47" s="49"/>
      <c r="G47" s="43"/>
      <c r="H47" s="43"/>
      <c r="I47" s="69"/>
      <c r="J47" s="119">
        <v>0.4</v>
      </c>
      <c r="K47" s="250"/>
      <c r="L47" s="119">
        <v>0.4</v>
      </c>
      <c r="M47" s="158"/>
      <c r="N47" s="43"/>
      <c r="O47" s="43"/>
      <c r="P47" s="43"/>
      <c r="Q47" s="43"/>
      <c r="R47" s="43"/>
      <c r="S47" s="391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5"/>
      <c r="AF47" s="43"/>
      <c r="AG47" s="43"/>
      <c r="AH47" s="43"/>
    </row>
    <row r="48" spans="1:34" s="37" customFormat="1" ht="15.75">
      <c r="A48" s="356"/>
      <c r="B48" s="407"/>
      <c r="C48" s="243" t="s">
        <v>11</v>
      </c>
      <c r="D48" s="409">
        <v>84</v>
      </c>
      <c r="E48" s="116"/>
      <c r="F48" s="39"/>
      <c r="G48" s="38"/>
      <c r="H48" s="38"/>
      <c r="I48" s="72"/>
      <c r="J48" s="293">
        <v>84</v>
      </c>
      <c r="K48" s="423"/>
      <c r="L48" s="293">
        <v>84</v>
      </c>
      <c r="M48" s="159"/>
      <c r="N48" s="38"/>
      <c r="O48" s="38"/>
      <c r="P48" s="38"/>
      <c r="Q48" s="38"/>
      <c r="R48" s="38"/>
      <c r="S48" s="392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62"/>
      <c r="AF48" s="38"/>
      <c r="AG48" s="38"/>
      <c r="AH48" s="38"/>
    </row>
    <row r="49" spans="1:34" s="37" customFormat="1" ht="15.75">
      <c r="A49" s="356" t="s">
        <v>16</v>
      </c>
      <c r="B49" s="407" t="s">
        <v>204</v>
      </c>
      <c r="C49" s="289" t="s">
        <v>9</v>
      </c>
      <c r="D49" s="164">
        <v>0.98</v>
      </c>
      <c r="E49" s="116"/>
      <c r="F49" s="39"/>
      <c r="G49" s="38"/>
      <c r="H49" s="38"/>
      <c r="I49" s="72"/>
      <c r="J49" s="116">
        <v>0.98</v>
      </c>
      <c r="K49" s="423"/>
      <c r="L49" s="116">
        <v>0.98</v>
      </c>
      <c r="M49" s="159"/>
      <c r="N49" s="38"/>
      <c r="O49" s="38"/>
      <c r="P49" s="38"/>
      <c r="Q49" s="38"/>
      <c r="R49" s="38"/>
      <c r="S49" s="392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62"/>
      <c r="AF49" s="38"/>
      <c r="AG49" s="38"/>
      <c r="AH49" s="38"/>
    </row>
    <row r="50" spans="1:34" s="37" customFormat="1" ht="15.75">
      <c r="A50" s="356"/>
      <c r="B50" s="407"/>
      <c r="C50" s="243" t="s">
        <v>11</v>
      </c>
      <c r="D50" s="409">
        <v>205.8</v>
      </c>
      <c r="E50" s="116"/>
      <c r="F50" s="39"/>
      <c r="G50" s="38"/>
      <c r="H50" s="38"/>
      <c r="I50" s="72"/>
      <c r="J50" s="293">
        <v>205.8</v>
      </c>
      <c r="K50" s="423"/>
      <c r="L50" s="293">
        <v>205.8</v>
      </c>
      <c r="M50" s="159"/>
      <c r="N50" s="38"/>
      <c r="O50" s="38"/>
      <c r="P50" s="38"/>
      <c r="Q50" s="38"/>
      <c r="R50" s="38"/>
      <c r="S50" s="392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62"/>
      <c r="AF50" s="38"/>
      <c r="AG50" s="38"/>
      <c r="AH50" s="38"/>
    </row>
    <row r="51" spans="1:34" s="37" customFormat="1" ht="15.75">
      <c r="A51" s="356" t="s">
        <v>18</v>
      </c>
      <c r="B51" s="407" t="s">
        <v>205</v>
      </c>
      <c r="C51" s="289" t="s">
        <v>9</v>
      </c>
      <c r="D51" s="409">
        <v>1.42</v>
      </c>
      <c r="E51" s="116"/>
      <c r="F51" s="39"/>
      <c r="G51" s="38"/>
      <c r="H51" s="38"/>
      <c r="I51" s="72"/>
      <c r="J51" s="293">
        <v>1.42</v>
      </c>
      <c r="K51" s="423"/>
      <c r="L51" s="293">
        <v>1.42</v>
      </c>
      <c r="M51" s="159"/>
      <c r="N51" s="38"/>
      <c r="O51" s="38"/>
      <c r="P51" s="38"/>
      <c r="Q51" s="38"/>
      <c r="R51" s="38"/>
      <c r="S51" s="392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62"/>
      <c r="AF51" s="38"/>
      <c r="AG51" s="38"/>
      <c r="AH51" s="38"/>
    </row>
    <row r="52" spans="1:34" s="37" customFormat="1" ht="15.75">
      <c r="A52" s="356"/>
      <c r="B52" s="407"/>
      <c r="C52" s="243" t="s">
        <v>11</v>
      </c>
      <c r="D52" s="409">
        <v>298.2</v>
      </c>
      <c r="E52" s="116"/>
      <c r="F52" s="39"/>
      <c r="G52" s="38"/>
      <c r="H52" s="38"/>
      <c r="I52" s="72"/>
      <c r="J52" s="293">
        <v>298.2</v>
      </c>
      <c r="K52" s="423"/>
      <c r="L52" s="293">
        <v>298.2</v>
      </c>
      <c r="M52" s="159"/>
      <c r="N52" s="38"/>
      <c r="O52" s="38"/>
      <c r="P52" s="38"/>
      <c r="Q52" s="38"/>
      <c r="R52" s="38"/>
      <c r="S52" s="392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62"/>
      <c r="AF52" s="38"/>
      <c r="AG52" s="38"/>
      <c r="AH52" s="38"/>
    </row>
    <row r="53" spans="1:34" s="37" customFormat="1" ht="15.75">
      <c r="A53" s="356" t="s">
        <v>57</v>
      </c>
      <c r="B53" s="407" t="s">
        <v>206</v>
      </c>
      <c r="C53" s="289" t="s">
        <v>9</v>
      </c>
      <c r="D53" s="409">
        <v>1.5</v>
      </c>
      <c r="E53" s="116"/>
      <c r="F53" s="39"/>
      <c r="G53" s="38"/>
      <c r="H53" s="38"/>
      <c r="I53" s="72"/>
      <c r="J53" s="293">
        <v>1.5</v>
      </c>
      <c r="K53" s="423"/>
      <c r="L53" s="293">
        <v>1.5</v>
      </c>
      <c r="M53" s="159"/>
      <c r="N53" s="38"/>
      <c r="O53" s="38"/>
      <c r="P53" s="38"/>
      <c r="Q53" s="38"/>
      <c r="R53" s="38"/>
      <c r="S53" s="392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62"/>
      <c r="AF53" s="38"/>
      <c r="AG53" s="38"/>
      <c r="AH53" s="38"/>
    </row>
    <row r="54" spans="1:34" s="37" customFormat="1" ht="15.75">
      <c r="A54" s="356"/>
      <c r="B54" s="407"/>
      <c r="C54" s="243" t="s">
        <v>11</v>
      </c>
      <c r="D54" s="409">
        <v>315</v>
      </c>
      <c r="E54" s="116"/>
      <c r="F54" s="39"/>
      <c r="G54" s="38"/>
      <c r="H54" s="38"/>
      <c r="I54" s="72"/>
      <c r="J54" s="293">
        <v>315</v>
      </c>
      <c r="K54" s="423"/>
      <c r="L54" s="293">
        <v>315</v>
      </c>
      <c r="M54" s="159"/>
      <c r="N54" s="38"/>
      <c r="O54" s="38"/>
      <c r="P54" s="38"/>
      <c r="Q54" s="38"/>
      <c r="R54" s="38"/>
      <c r="S54" s="392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62"/>
      <c r="AF54" s="38"/>
      <c r="AG54" s="38"/>
      <c r="AH54" s="38"/>
    </row>
    <row r="55" spans="1:34" s="37" customFormat="1" ht="15.75">
      <c r="A55" s="356" t="s">
        <v>24</v>
      </c>
      <c r="B55" s="407" t="s">
        <v>207</v>
      </c>
      <c r="C55" s="289" t="s">
        <v>9</v>
      </c>
      <c r="D55" s="409">
        <v>2.2</v>
      </c>
      <c r="E55" s="116"/>
      <c r="F55" s="39"/>
      <c r="G55" s="38"/>
      <c r="H55" s="38"/>
      <c r="I55" s="72"/>
      <c r="J55" s="293">
        <v>2.2</v>
      </c>
      <c r="K55" s="423"/>
      <c r="L55" s="293">
        <v>2.2</v>
      </c>
      <c r="M55" s="159"/>
      <c r="N55" s="38"/>
      <c r="O55" s="38"/>
      <c r="P55" s="38"/>
      <c r="Q55" s="38"/>
      <c r="R55" s="38"/>
      <c r="S55" s="392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62"/>
      <c r="AF55" s="38"/>
      <c r="AG55" s="38"/>
      <c r="AH55" s="38"/>
    </row>
    <row r="56" spans="1:34" s="37" customFormat="1" ht="15.75">
      <c r="A56" s="356"/>
      <c r="B56" s="407"/>
      <c r="C56" s="243" t="s">
        <v>11</v>
      </c>
      <c r="D56" s="409">
        <v>462.5</v>
      </c>
      <c r="E56" s="116"/>
      <c r="F56" s="39"/>
      <c r="G56" s="38"/>
      <c r="H56" s="38"/>
      <c r="I56" s="72"/>
      <c r="J56" s="293">
        <v>462.5</v>
      </c>
      <c r="K56" s="423"/>
      <c r="L56" s="293">
        <v>462.5</v>
      </c>
      <c r="M56" s="159"/>
      <c r="N56" s="38"/>
      <c r="O56" s="38"/>
      <c r="P56" s="38"/>
      <c r="Q56" s="38"/>
      <c r="R56" s="38"/>
      <c r="S56" s="392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62"/>
      <c r="AF56" s="38"/>
      <c r="AG56" s="38"/>
      <c r="AH56" s="38"/>
    </row>
    <row r="57" spans="1:34" s="37" customFormat="1" ht="15.75">
      <c r="A57" s="356" t="s">
        <v>25</v>
      </c>
      <c r="B57" s="407" t="s">
        <v>208</v>
      </c>
      <c r="C57" s="289" t="s">
        <v>9</v>
      </c>
      <c r="D57" s="410">
        <v>1.4</v>
      </c>
      <c r="E57" s="116"/>
      <c r="F57" s="39"/>
      <c r="G57" s="38"/>
      <c r="H57" s="38"/>
      <c r="I57" s="72"/>
      <c r="J57" s="265">
        <v>1.4</v>
      </c>
      <c r="K57" s="423"/>
      <c r="L57" s="265">
        <v>1.4</v>
      </c>
      <c r="M57" s="159"/>
      <c r="N57" s="38"/>
      <c r="O57" s="265"/>
      <c r="P57" s="38"/>
      <c r="Q57" s="265"/>
      <c r="R57" s="38"/>
      <c r="S57" s="392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62"/>
      <c r="AF57" s="47"/>
      <c r="AG57" s="47"/>
      <c r="AH57" s="47"/>
    </row>
    <row r="58" spans="1:34" s="37" customFormat="1" ht="15.75">
      <c r="A58" s="356"/>
      <c r="B58" s="407"/>
      <c r="C58" s="243" t="s">
        <v>11</v>
      </c>
      <c r="D58" s="410">
        <v>294</v>
      </c>
      <c r="E58" s="116"/>
      <c r="F58" s="39"/>
      <c r="G58" s="38"/>
      <c r="H58" s="38"/>
      <c r="I58" s="72"/>
      <c r="J58" s="265">
        <v>294</v>
      </c>
      <c r="K58" s="423"/>
      <c r="L58" s="265">
        <v>294</v>
      </c>
      <c r="M58" s="159"/>
      <c r="N58" s="38"/>
      <c r="O58" s="265"/>
      <c r="P58" s="38"/>
      <c r="Q58" s="265"/>
      <c r="R58" s="38"/>
      <c r="S58" s="392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62"/>
      <c r="AF58" s="47"/>
      <c r="AG58" s="47"/>
      <c r="AH58" s="47"/>
    </row>
    <row r="59" spans="1:34" s="37" customFormat="1" ht="15.75">
      <c r="A59" s="373" t="s">
        <v>27</v>
      </c>
      <c r="B59" s="408" t="s">
        <v>209</v>
      </c>
      <c r="C59" s="289" t="s">
        <v>9</v>
      </c>
      <c r="D59" s="166">
        <v>1.4</v>
      </c>
      <c r="E59" s="118"/>
      <c r="F59" s="48"/>
      <c r="G59" s="47"/>
      <c r="H59" s="47"/>
      <c r="I59" s="175"/>
      <c r="J59" s="47">
        <v>1.4</v>
      </c>
      <c r="K59" s="424"/>
      <c r="L59" s="47">
        <v>1.4</v>
      </c>
      <c r="M59" s="166"/>
      <c r="N59" s="47"/>
      <c r="O59" s="267"/>
      <c r="P59" s="47"/>
      <c r="Q59" s="267"/>
      <c r="R59" s="47"/>
      <c r="S59" s="393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5"/>
      <c r="AF59" s="47"/>
      <c r="AG59" s="47"/>
      <c r="AH59" s="47"/>
    </row>
    <row r="60" spans="1:34" s="37" customFormat="1" ht="15.75">
      <c r="A60" s="373"/>
      <c r="B60" s="408"/>
      <c r="C60" s="243" t="s">
        <v>11</v>
      </c>
      <c r="D60" s="411">
        <v>294</v>
      </c>
      <c r="E60" s="118"/>
      <c r="F60" s="48"/>
      <c r="G60" s="47"/>
      <c r="H60" s="47"/>
      <c r="I60" s="175"/>
      <c r="J60" s="267">
        <v>294</v>
      </c>
      <c r="K60" s="424"/>
      <c r="L60" s="267">
        <v>294</v>
      </c>
      <c r="M60" s="166"/>
      <c r="N60" s="47"/>
      <c r="O60" s="267"/>
      <c r="P60" s="47"/>
      <c r="Q60" s="267"/>
      <c r="R60" s="47"/>
      <c r="S60" s="393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5"/>
      <c r="AF60" s="47"/>
      <c r="AG60" s="47"/>
      <c r="AH60" s="47"/>
    </row>
    <row r="61" spans="1:34" s="37" customFormat="1" ht="15.75">
      <c r="A61" s="373" t="s">
        <v>29</v>
      </c>
      <c r="B61" s="408" t="s">
        <v>210</v>
      </c>
      <c r="C61" s="289" t="s">
        <v>9</v>
      </c>
      <c r="D61" s="166">
        <v>1.4</v>
      </c>
      <c r="E61" s="118"/>
      <c r="F61" s="48"/>
      <c r="G61" s="47"/>
      <c r="H61" s="47"/>
      <c r="I61" s="175"/>
      <c r="J61" s="47">
        <v>1.4</v>
      </c>
      <c r="K61" s="424"/>
      <c r="L61" s="47">
        <v>1.4</v>
      </c>
      <c r="M61" s="166"/>
      <c r="N61" s="47"/>
      <c r="O61" s="267"/>
      <c r="P61" s="47"/>
      <c r="Q61" s="267"/>
      <c r="R61" s="47"/>
      <c r="S61" s="393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5"/>
      <c r="AF61" s="47"/>
      <c r="AG61" s="47"/>
      <c r="AH61" s="47"/>
    </row>
    <row r="62" spans="1:34" ht="12.75">
      <c r="A62" s="417"/>
      <c r="B62" s="404"/>
      <c r="C62" s="243" t="s">
        <v>11</v>
      </c>
      <c r="D62" s="412">
        <v>294</v>
      </c>
      <c r="E62" s="400"/>
      <c r="F62" s="21"/>
      <c r="G62" s="21"/>
      <c r="H62" s="21"/>
      <c r="I62" s="422"/>
      <c r="J62" s="399">
        <v>294</v>
      </c>
      <c r="K62" s="422"/>
      <c r="L62" s="399">
        <v>294</v>
      </c>
      <c r="M62" s="416"/>
      <c r="N62" s="21"/>
      <c r="O62" s="401"/>
      <c r="P62" s="21"/>
      <c r="Q62" s="401"/>
      <c r="R62" s="21"/>
      <c r="S62" s="402"/>
      <c r="T62" s="398"/>
      <c r="U62" s="403"/>
      <c r="V62" s="398"/>
      <c r="W62" s="398"/>
      <c r="X62" s="403"/>
      <c r="Y62" s="403"/>
      <c r="Z62" s="398"/>
      <c r="AA62" s="398"/>
      <c r="AB62" s="398"/>
      <c r="AC62" s="403"/>
      <c r="AD62" s="403"/>
      <c r="AE62" s="404"/>
      <c r="AF62" s="400"/>
      <c r="AG62" s="400"/>
      <c r="AH62" s="21"/>
    </row>
    <row r="63" spans="1:34" ht="15.75">
      <c r="A63" s="418">
        <v>9</v>
      </c>
      <c r="B63" s="426" t="s">
        <v>211</v>
      </c>
      <c r="C63" s="243" t="s">
        <v>9</v>
      </c>
      <c r="D63" s="419"/>
      <c r="E63" s="415"/>
      <c r="F63" s="9"/>
      <c r="G63" s="9"/>
      <c r="H63" s="9"/>
      <c r="I63" s="8"/>
      <c r="J63" s="414"/>
      <c r="K63" s="8"/>
      <c r="L63" s="414"/>
      <c r="M63" s="390"/>
      <c r="N63" s="376"/>
      <c r="O63" s="378"/>
      <c r="P63" s="376"/>
      <c r="Q63" s="405">
        <v>7.7</v>
      </c>
      <c r="R63" s="376"/>
      <c r="S63" s="376"/>
      <c r="T63" s="376"/>
      <c r="U63" s="377"/>
      <c r="V63" s="376"/>
      <c r="W63" s="376"/>
      <c r="X63" s="377"/>
      <c r="Y63" s="377"/>
      <c r="Z63" s="376"/>
      <c r="AA63" s="376"/>
      <c r="AB63" s="376"/>
      <c r="AC63" s="377"/>
      <c r="AD63" s="377"/>
      <c r="AE63" s="376"/>
      <c r="AF63" s="377"/>
      <c r="AG63" s="377"/>
      <c r="AH63" s="376"/>
    </row>
    <row r="64" spans="1:34" ht="15.75">
      <c r="A64" s="418"/>
      <c r="B64" s="427"/>
      <c r="C64" s="243" t="s">
        <v>11</v>
      </c>
      <c r="D64" s="419"/>
      <c r="E64" s="415"/>
      <c r="F64" s="9"/>
      <c r="G64" s="9"/>
      <c r="H64" s="9"/>
      <c r="I64" s="8"/>
      <c r="J64" s="414"/>
      <c r="K64" s="8"/>
      <c r="L64" s="414"/>
      <c r="M64" s="390"/>
      <c r="N64" s="376"/>
      <c r="O64" s="378"/>
      <c r="P64" s="376"/>
      <c r="Q64" s="405">
        <v>1386.1</v>
      </c>
      <c r="R64" s="376"/>
      <c r="S64" s="376"/>
      <c r="T64" s="376"/>
      <c r="U64" s="377"/>
      <c r="V64" s="376"/>
      <c r="W64" s="376"/>
      <c r="X64" s="377"/>
      <c r="Y64" s="377"/>
      <c r="Z64" s="376"/>
      <c r="AA64" s="376"/>
      <c r="AB64" s="376"/>
      <c r="AC64" s="377"/>
      <c r="AD64" s="377"/>
      <c r="AE64" s="376"/>
      <c r="AF64" s="377"/>
      <c r="AG64" s="377"/>
      <c r="AH64" s="376"/>
    </row>
    <row r="65" spans="1:34" ht="15.75">
      <c r="A65" s="418">
        <v>10</v>
      </c>
      <c r="B65" s="426" t="s">
        <v>212</v>
      </c>
      <c r="C65" s="243" t="s">
        <v>9</v>
      </c>
      <c r="D65" s="419"/>
      <c r="E65" s="415"/>
      <c r="F65" s="9"/>
      <c r="G65" s="9"/>
      <c r="H65" s="9"/>
      <c r="I65" s="8"/>
      <c r="J65" s="414"/>
      <c r="K65" s="8"/>
      <c r="L65" s="414"/>
      <c r="M65" s="390"/>
      <c r="N65" s="376"/>
      <c r="O65" s="378"/>
      <c r="P65" s="376"/>
      <c r="Q65" s="405">
        <v>5.5</v>
      </c>
      <c r="R65" s="376"/>
      <c r="S65" s="376"/>
      <c r="T65" s="376"/>
      <c r="U65" s="377"/>
      <c r="V65" s="376"/>
      <c r="W65" s="376"/>
      <c r="X65" s="377"/>
      <c r="Y65" s="377"/>
      <c r="Z65" s="376"/>
      <c r="AA65" s="376"/>
      <c r="AB65" s="376"/>
      <c r="AC65" s="377"/>
      <c r="AD65" s="377"/>
      <c r="AE65" s="376"/>
      <c r="AF65" s="377"/>
      <c r="AG65" s="377"/>
      <c r="AH65" s="376"/>
    </row>
    <row r="66" spans="1:34" ht="12.75">
      <c r="A66" s="418"/>
      <c r="B66" s="397"/>
      <c r="C66" s="243" t="s">
        <v>11</v>
      </c>
      <c r="D66" s="419"/>
      <c r="E66" s="415"/>
      <c r="F66" s="9"/>
      <c r="G66" s="9"/>
      <c r="H66" s="9"/>
      <c r="I66" s="8"/>
      <c r="J66" s="414"/>
      <c r="K66" s="8"/>
      <c r="L66" s="414"/>
      <c r="M66" s="390"/>
      <c r="N66" s="376"/>
      <c r="O66" s="378"/>
      <c r="P66" s="376"/>
      <c r="Q66" s="405">
        <v>990.1</v>
      </c>
      <c r="R66" s="376"/>
      <c r="S66" s="376"/>
      <c r="T66" s="376"/>
      <c r="U66" s="377"/>
      <c r="V66" s="376"/>
      <c r="W66" s="376"/>
      <c r="X66" s="377"/>
      <c r="Y66" s="377"/>
      <c r="Z66" s="376"/>
      <c r="AA66" s="376"/>
      <c r="AB66" s="376"/>
      <c r="AC66" s="377"/>
      <c r="AD66" s="377"/>
      <c r="AE66" s="376"/>
      <c r="AF66" s="377"/>
      <c r="AG66" s="377"/>
      <c r="AH66" s="376"/>
    </row>
    <row r="67" spans="1:34" ht="12.75">
      <c r="A67" s="418"/>
      <c r="B67" s="397"/>
      <c r="C67" s="243" t="s">
        <v>9</v>
      </c>
      <c r="D67" s="419"/>
      <c r="E67" s="415"/>
      <c r="F67" s="9"/>
      <c r="G67" s="9"/>
      <c r="H67" s="9"/>
      <c r="I67" s="8"/>
      <c r="J67" s="414"/>
      <c r="K67" s="8"/>
      <c r="L67" s="414"/>
      <c r="M67" s="390"/>
      <c r="N67" s="376"/>
      <c r="O67" s="378"/>
      <c r="P67" s="376"/>
      <c r="Q67" s="405"/>
      <c r="R67" s="376"/>
      <c r="S67" s="376"/>
      <c r="T67" s="376"/>
      <c r="U67" s="377"/>
      <c r="V67" s="376"/>
      <c r="W67" s="376"/>
      <c r="X67" s="377"/>
      <c r="Y67" s="377"/>
      <c r="Z67" s="376"/>
      <c r="AA67" s="376"/>
      <c r="AB67" s="376"/>
      <c r="AC67" s="377"/>
      <c r="AD67" s="377"/>
      <c r="AE67" s="376"/>
      <c r="AF67" s="377"/>
      <c r="AG67" s="377"/>
      <c r="AH67" s="376"/>
    </row>
    <row r="68" spans="1:34" ht="12.75">
      <c r="A68" s="418"/>
      <c r="B68" s="397"/>
      <c r="C68" s="243" t="s">
        <v>11</v>
      </c>
      <c r="D68" s="419"/>
      <c r="E68" s="415"/>
      <c r="F68" s="9"/>
      <c r="G68" s="9"/>
      <c r="H68" s="9"/>
      <c r="I68" s="8"/>
      <c r="J68" s="414"/>
      <c r="K68" s="8"/>
      <c r="L68" s="414"/>
      <c r="M68" s="390"/>
      <c r="N68" s="376"/>
      <c r="O68" s="378"/>
      <c r="P68" s="376"/>
      <c r="Q68" s="405"/>
      <c r="R68" s="376"/>
      <c r="S68" s="376"/>
      <c r="T68" s="376"/>
      <c r="U68" s="377"/>
      <c r="V68" s="376"/>
      <c r="W68" s="376"/>
      <c r="X68" s="377"/>
      <c r="Y68" s="377"/>
      <c r="Z68" s="376"/>
      <c r="AA68" s="376"/>
      <c r="AB68" s="376"/>
      <c r="AC68" s="377"/>
      <c r="AD68" s="377"/>
      <c r="AE68" s="376"/>
      <c r="AF68" s="377"/>
      <c r="AG68" s="377"/>
      <c r="AH68" s="376"/>
    </row>
    <row r="69" spans="1:34" ht="12.75">
      <c r="A69" s="418"/>
      <c r="B69" s="397"/>
      <c r="C69" s="243" t="s">
        <v>9</v>
      </c>
      <c r="D69" s="419"/>
      <c r="E69" s="415"/>
      <c r="F69" s="9"/>
      <c r="G69" s="9"/>
      <c r="H69" s="9"/>
      <c r="I69" s="8"/>
      <c r="J69" s="414"/>
      <c r="K69" s="8"/>
      <c r="L69" s="414"/>
      <c r="M69" s="390"/>
      <c r="N69" s="376"/>
      <c r="O69" s="378"/>
      <c r="P69" s="376"/>
      <c r="Q69" s="405"/>
      <c r="R69" s="376"/>
      <c r="S69" s="376"/>
      <c r="T69" s="376"/>
      <c r="U69" s="377"/>
      <c r="V69" s="376"/>
      <c r="W69" s="376"/>
      <c r="X69" s="377"/>
      <c r="Y69" s="377"/>
      <c r="Z69" s="376"/>
      <c r="AA69" s="376"/>
      <c r="AB69" s="376"/>
      <c r="AC69" s="377"/>
      <c r="AD69" s="377"/>
      <c r="AE69" s="376"/>
      <c r="AF69" s="377"/>
      <c r="AG69" s="377"/>
      <c r="AH69" s="376"/>
    </row>
    <row r="70" spans="1:34" ht="12.75">
      <c r="A70" s="418"/>
      <c r="B70" s="397"/>
      <c r="C70" s="243" t="s">
        <v>11</v>
      </c>
      <c r="D70" s="419"/>
      <c r="E70" s="415"/>
      <c r="F70" s="9"/>
      <c r="G70" s="9"/>
      <c r="H70" s="9"/>
      <c r="I70" s="8"/>
      <c r="J70" s="414"/>
      <c r="K70" s="8"/>
      <c r="L70" s="414"/>
      <c r="M70" s="390"/>
      <c r="N70" s="376"/>
      <c r="O70" s="378"/>
      <c r="P70" s="376"/>
      <c r="Q70" s="405"/>
      <c r="R70" s="376"/>
      <c r="S70" s="376"/>
      <c r="T70" s="376"/>
      <c r="U70" s="377"/>
      <c r="V70" s="376"/>
      <c r="W70" s="376"/>
      <c r="X70" s="377"/>
      <c r="Y70" s="377"/>
      <c r="Z70" s="376"/>
      <c r="AA70" s="376"/>
      <c r="AB70" s="376"/>
      <c r="AC70" s="377"/>
      <c r="AD70" s="377"/>
      <c r="AE70" s="376"/>
      <c r="AF70" s="377"/>
      <c r="AG70" s="377"/>
      <c r="AH70" s="376"/>
    </row>
    <row r="71" spans="1:34" ht="12.75">
      <c r="A71" s="418"/>
      <c r="B71" s="397"/>
      <c r="C71" s="243" t="s">
        <v>9</v>
      </c>
      <c r="D71" s="419"/>
      <c r="E71" s="415"/>
      <c r="F71" s="9"/>
      <c r="G71" s="9"/>
      <c r="H71" s="9"/>
      <c r="I71" s="8"/>
      <c r="J71" s="414"/>
      <c r="K71" s="8"/>
      <c r="L71" s="414"/>
      <c r="M71" s="390"/>
      <c r="N71" s="376"/>
      <c r="O71" s="378"/>
      <c r="P71" s="376"/>
      <c r="Q71" s="405"/>
      <c r="R71" s="376"/>
      <c r="S71" s="376"/>
      <c r="T71" s="376"/>
      <c r="U71" s="377"/>
      <c r="V71" s="376"/>
      <c r="W71" s="376"/>
      <c r="X71" s="377"/>
      <c r="Y71" s="377"/>
      <c r="Z71" s="376"/>
      <c r="AA71" s="376"/>
      <c r="AB71" s="376"/>
      <c r="AC71" s="377"/>
      <c r="AD71" s="377"/>
      <c r="AE71" s="376"/>
      <c r="AF71" s="377"/>
      <c r="AG71" s="377"/>
      <c r="AH71" s="376"/>
    </row>
    <row r="72" spans="1:34" ht="12.75">
      <c r="A72" s="418"/>
      <c r="B72" s="397"/>
      <c r="C72" s="243" t="s">
        <v>11</v>
      </c>
      <c r="D72" s="419"/>
      <c r="E72" s="415"/>
      <c r="F72" s="9"/>
      <c r="G72" s="9"/>
      <c r="H72" s="9"/>
      <c r="I72" s="8"/>
      <c r="J72" s="414"/>
      <c r="K72" s="8"/>
      <c r="L72" s="414"/>
      <c r="M72" s="390"/>
      <c r="N72" s="376"/>
      <c r="O72" s="378"/>
      <c r="P72" s="376"/>
      <c r="Q72" s="405"/>
      <c r="R72" s="376"/>
      <c r="S72" s="376"/>
      <c r="T72" s="376"/>
      <c r="U72" s="377"/>
      <c r="V72" s="376"/>
      <c r="W72" s="376"/>
      <c r="X72" s="377"/>
      <c r="Y72" s="377"/>
      <c r="Z72" s="376"/>
      <c r="AA72" s="376"/>
      <c r="AB72" s="376"/>
      <c r="AC72" s="377"/>
      <c r="AD72" s="377"/>
      <c r="AE72" s="376"/>
      <c r="AF72" s="377"/>
      <c r="AG72" s="377"/>
      <c r="AH72" s="376"/>
    </row>
    <row r="73" spans="1:34" ht="12.75">
      <c r="A73" s="418"/>
      <c r="B73" s="397"/>
      <c r="C73" s="243" t="s">
        <v>9</v>
      </c>
      <c r="D73" s="420"/>
      <c r="E73" s="415"/>
      <c r="F73" s="9"/>
      <c r="G73" s="9"/>
      <c r="H73" s="9"/>
      <c r="I73" s="8"/>
      <c r="J73" s="415"/>
      <c r="K73" s="8"/>
      <c r="L73" s="9"/>
      <c r="M73" s="390"/>
      <c r="N73" s="376"/>
      <c r="O73" s="376"/>
      <c r="P73" s="376"/>
      <c r="Q73" s="425"/>
      <c r="R73" s="376"/>
      <c r="S73" s="376"/>
      <c r="T73" s="376"/>
      <c r="U73" s="377"/>
      <c r="V73" s="376"/>
      <c r="W73" s="376"/>
      <c r="X73" s="377"/>
      <c r="Y73" s="377"/>
      <c r="Z73" s="376"/>
      <c r="AA73" s="376"/>
      <c r="AB73" s="376"/>
      <c r="AC73" s="377"/>
      <c r="AD73" s="377"/>
      <c r="AE73" s="376"/>
      <c r="AF73" s="377"/>
      <c r="AG73" s="377"/>
      <c r="AH73" s="376"/>
    </row>
    <row r="74" spans="1:34" ht="13.5" thickBot="1">
      <c r="A74" s="418"/>
      <c r="B74" s="397"/>
      <c r="C74" s="319" t="s">
        <v>11</v>
      </c>
      <c r="D74" s="421"/>
      <c r="E74" s="184"/>
      <c r="F74" s="13"/>
      <c r="G74" s="13"/>
      <c r="H74" s="13"/>
      <c r="I74" s="8"/>
      <c r="J74" s="184"/>
      <c r="K74" s="8"/>
      <c r="L74" s="13"/>
      <c r="M74" s="390"/>
      <c r="N74" s="376"/>
      <c r="O74" s="376"/>
      <c r="P74" s="376"/>
      <c r="Q74" s="425"/>
      <c r="R74" s="376"/>
      <c r="S74" s="376"/>
      <c r="T74" s="376"/>
      <c r="U74" s="377"/>
      <c r="V74" s="376"/>
      <c r="W74" s="376"/>
      <c r="X74" s="377"/>
      <c r="Y74" s="377"/>
      <c r="Z74" s="376"/>
      <c r="AA74" s="376"/>
      <c r="AB74" s="376"/>
      <c r="AC74" s="377"/>
      <c r="AD74" s="377"/>
      <c r="AE74" s="376"/>
      <c r="AF74" s="377"/>
      <c r="AG74" s="377"/>
      <c r="AH74" s="376"/>
    </row>
    <row r="75" spans="3:12" ht="18.75">
      <c r="C75" s="371" t="s">
        <v>189</v>
      </c>
      <c r="D75" s="371"/>
      <c r="E75" s="371"/>
      <c r="F75" s="371"/>
      <c r="G75" s="371"/>
      <c r="H75" s="371"/>
      <c r="I75" s="371"/>
      <c r="J75" s="371"/>
      <c r="K75" s="99"/>
      <c r="L75" s="99"/>
    </row>
    <row r="76" ht="15.75">
      <c r="C76" s="128"/>
    </row>
    <row r="77" ht="15.75">
      <c r="C77" s="128"/>
    </row>
    <row r="78" ht="6" customHeight="1"/>
    <row r="79" ht="12.75" hidden="1"/>
    <row r="80" ht="12.75" hidden="1"/>
  </sheetData>
  <sheetProtection/>
  <mergeCells count="14">
    <mergeCell ref="AF9:AH10"/>
    <mergeCell ref="J10:N10"/>
    <mergeCell ref="R10:T10"/>
    <mergeCell ref="AC9:AE10"/>
    <mergeCell ref="X9:AB10"/>
    <mergeCell ref="O10:Q10"/>
    <mergeCell ref="A7:Z7"/>
    <mergeCell ref="A9:A11"/>
    <mergeCell ref="B9:B11"/>
    <mergeCell ref="C9:C11"/>
    <mergeCell ref="D9:D11"/>
    <mergeCell ref="U10:W10"/>
    <mergeCell ref="E10:I10"/>
    <mergeCell ref="E9:W9"/>
  </mergeCells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2" max="2" width="22.25390625" style="0" customWidth="1"/>
    <col min="3" max="3" width="30.125" style="0" customWidth="1"/>
    <col min="4" max="4" width="20.00390625" style="0" customWidth="1"/>
  </cols>
  <sheetData>
    <row r="1" ht="23.25">
      <c r="B1" s="429" t="s">
        <v>224</v>
      </c>
    </row>
    <row r="3" ht="12.75">
      <c r="A3" t="s">
        <v>262</v>
      </c>
    </row>
    <row r="5" spans="1:4" ht="15">
      <c r="A5" s="435"/>
      <c r="B5" s="435" t="s">
        <v>215</v>
      </c>
      <c r="C5" s="435" t="s">
        <v>216</v>
      </c>
      <c r="D5" s="446" t="s">
        <v>217</v>
      </c>
    </row>
    <row r="6" spans="1:4" ht="15">
      <c r="A6" s="433">
        <v>1</v>
      </c>
      <c r="B6" s="431" t="s">
        <v>220</v>
      </c>
      <c r="C6" s="434" t="s">
        <v>225</v>
      </c>
      <c r="D6" s="432">
        <v>41394</v>
      </c>
    </row>
    <row r="7" spans="1:4" ht="15">
      <c r="A7" s="433">
        <v>2</v>
      </c>
      <c r="B7" s="431" t="s">
        <v>226</v>
      </c>
      <c r="C7" s="434" t="s">
        <v>227</v>
      </c>
      <c r="D7" s="432">
        <v>41394</v>
      </c>
    </row>
    <row r="8" spans="1:4" ht="15">
      <c r="A8" s="430">
        <v>3</v>
      </c>
      <c r="B8" s="431" t="s">
        <v>220</v>
      </c>
      <c r="C8" s="434" t="s">
        <v>228</v>
      </c>
      <c r="D8" s="432">
        <v>41455</v>
      </c>
    </row>
    <row r="9" spans="1:4" ht="15">
      <c r="A9" s="430">
        <v>4</v>
      </c>
      <c r="B9" s="431" t="s">
        <v>220</v>
      </c>
      <c r="C9" s="434" t="s">
        <v>229</v>
      </c>
      <c r="D9" s="432">
        <v>41455</v>
      </c>
    </row>
    <row r="10" spans="1:4" ht="15">
      <c r="A10" s="430">
        <v>5</v>
      </c>
      <c r="B10" s="431" t="s">
        <v>230</v>
      </c>
      <c r="C10" s="434" t="s">
        <v>231</v>
      </c>
      <c r="D10" s="432">
        <v>41455</v>
      </c>
    </row>
    <row r="11" spans="1:4" ht="18">
      <c r="A11" s="437"/>
      <c r="B11" s="438" t="s">
        <v>218</v>
      </c>
      <c r="C11" s="439" t="s">
        <v>219</v>
      </c>
      <c r="D11" s="446"/>
    </row>
    <row r="12" spans="1:4" ht="114.75" customHeight="1">
      <c r="A12" s="433">
        <v>1</v>
      </c>
      <c r="B12" s="431" t="s">
        <v>232</v>
      </c>
      <c r="C12" s="434" t="s">
        <v>233</v>
      </c>
      <c r="D12" s="432">
        <v>41486</v>
      </c>
    </row>
    <row r="13" spans="1:4" ht="76.5">
      <c r="A13" s="433">
        <v>2</v>
      </c>
      <c r="B13" s="431" t="s">
        <v>234</v>
      </c>
      <c r="C13" s="434" t="s">
        <v>235</v>
      </c>
      <c r="D13" s="432">
        <v>41486</v>
      </c>
    </row>
    <row r="14" spans="1:4" ht="15" customHeight="1">
      <c r="A14" s="430">
        <v>3</v>
      </c>
      <c r="B14" s="431" t="s">
        <v>236</v>
      </c>
      <c r="C14" s="434" t="s">
        <v>235</v>
      </c>
      <c r="D14" s="432">
        <v>41486</v>
      </c>
    </row>
    <row r="15" spans="1:4" ht="15">
      <c r="A15" s="430">
        <v>4</v>
      </c>
      <c r="B15" s="431" t="s">
        <v>221</v>
      </c>
      <c r="C15" s="434" t="s">
        <v>237</v>
      </c>
      <c r="D15" s="432">
        <v>41486</v>
      </c>
    </row>
    <row r="16" spans="1:4" ht="89.25">
      <c r="A16" s="430">
        <v>5</v>
      </c>
      <c r="B16" s="431" t="s">
        <v>238</v>
      </c>
      <c r="C16" s="434" t="s">
        <v>237</v>
      </c>
      <c r="D16" s="432">
        <v>41486</v>
      </c>
    </row>
    <row r="17" spans="1:4" ht="76.5">
      <c r="A17" s="430">
        <v>6</v>
      </c>
      <c r="B17" s="431" t="s">
        <v>239</v>
      </c>
      <c r="C17" s="434" t="s">
        <v>240</v>
      </c>
      <c r="D17" s="432">
        <v>41486</v>
      </c>
    </row>
    <row r="18" spans="1:4" ht="18">
      <c r="A18" s="437"/>
      <c r="B18" s="438" t="s">
        <v>218</v>
      </c>
      <c r="C18" s="439" t="s">
        <v>241</v>
      </c>
      <c r="D18" s="446"/>
    </row>
    <row r="19" spans="1:4" ht="102">
      <c r="A19" s="433">
        <v>1</v>
      </c>
      <c r="B19" s="431" t="s">
        <v>242</v>
      </c>
      <c r="C19" s="434" t="s">
        <v>192</v>
      </c>
      <c r="D19" s="432">
        <v>41517</v>
      </c>
    </row>
    <row r="20" spans="1:4" ht="63.75">
      <c r="A20" s="433">
        <v>2</v>
      </c>
      <c r="B20" s="431" t="s">
        <v>243</v>
      </c>
      <c r="C20" s="434" t="s">
        <v>194</v>
      </c>
      <c r="D20" s="432">
        <v>41517</v>
      </c>
    </row>
    <row r="21" spans="1:4" ht="76.5">
      <c r="A21" s="430">
        <v>3</v>
      </c>
      <c r="B21" s="431" t="s">
        <v>244</v>
      </c>
      <c r="C21" s="434" t="s">
        <v>193</v>
      </c>
      <c r="D21" s="432">
        <v>41517</v>
      </c>
    </row>
    <row r="22" spans="1:4" ht="63.75">
      <c r="A22" s="430">
        <v>4</v>
      </c>
      <c r="B22" s="431" t="s">
        <v>245</v>
      </c>
      <c r="C22" s="434" t="s">
        <v>246</v>
      </c>
      <c r="D22" s="432">
        <v>41517</v>
      </c>
    </row>
    <row r="23" spans="1:4" ht="18">
      <c r="A23" s="437"/>
      <c r="B23" s="438" t="s">
        <v>218</v>
      </c>
      <c r="C23" s="439" t="s">
        <v>241</v>
      </c>
      <c r="D23" s="446"/>
    </row>
    <row r="24" spans="1:4" ht="15.75">
      <c r="A24" s="437" t="s">
        <v>247</v>
      </c>
      <c r="B24" s="431" t="s">
        <v>248</v>
      </c>
      <c r="C24" s="441" t="s">
        <v>193</v>
      </c>
      <c r="D24" s="450">
        <v>41578</v>
      </c>
    </row>
    <row r="25" spans="1:4" ht="15.75">
      <c r="A25" s="437">
        <v>2</v>
      </c>
      <c r="B25" s="431" t="s">
        <v>248</v>
      </c>
      <c r="C25" s="441" t="s">
        <v>194</v>
      </c>
      <c r="D25" s="450">
        <v>41578</v>
      </c>
    </row>
    <row r="26" spans="1:4" ht="15.75">
      <c r="A26" s="437">
        <v>3</v>
      </c>
      <c r="B26" s="431" t="s">
        <v>248</v>
      </c>
      <c r="C26" s="441" t="s">
        <v>192</v>
      </c>
      <c r="D26" s="450">
        <v>41578</v>
      </c>
    </row>
    <row r="27" spans="1:4" ht="15.75">
      <c r="A27" s="437"/>
      <c r="B27" s="445" t="s">
        <v>249</v>
      </c>
      <c r="C27" s="441"/>
      <c r="D27" s="449"/>
    </row>
    <row r="28" spans="1:4" ht="31.5">
      <c r="A28" s="437">
        <v>1</v>
      </c>
      <c r="B28" s="442" t="s">
        <v>221</v>
      </c>
      <c r="C28" s="443" t="s">
        <v>250</v>
      </c>
      <c r="D28" s="450">
        <v>41608</v>
      </c>
    </row>
    <row r="29" spans="1:4" ht="15">
      <c r="A29" s="435">
        <v>2</v>
      </c>
      <c r="B29" s="435" t="s">
        <v>248</v>
      </c>
      <c r="C29" s="435" t="s">
        <v>251</v>
      </c>
      <c r="D29" s="448">
        <v>41608</v>
      </c>
    </row>
    <row r="30" spans="1:4" ht="15">
      <c r="A30" s="435">
        <v>3</v>
      </c>
      <c r="B30" s="435" t="s">
        <v>248</v>
      </c>
      <c r="C30" s="435" t="s">
        <v>252</v>
      </c>
      <c r="D30" s="448">
        <v>41608</v>
      </c>
    </row>
    <row r="31" spans="1:4" ht="15">
      <c r="A31" s="435">
        <v>4</v>
      </c>
      <c r="B31" s="435" t="s">
        <v>248</v>
      </c>
      <c r="C31" s="435" t="s">
        <v>253</v>
      </c>
      <c r="D31" s="448">
        <v>41608</v>
      </c>
    </row>
    <row r="32" spans="1:4" ht="15">
      <c r="A32" s="435"/>
      <c r="B32" s="437" t="s">
        <v>254</v>
      </c>
      <c r="C32" s="435"/>
      <c r="D32" s="447"/>
    </row>
    <row r="33" spans="1:4" ht="60">
      <c r="A33" s="435">
        <v>1</v>
      </c>
      <c r="B33" s="440" t="s">
        <v>255</v>
      </c>
      <c r="C33" s="440" t="s">
        <v>250</v>
      </c>
      <c r="D33" s="448">
        <v>41639</v>
      </c>
    </row>
    <row r="34" spans="1:4" ht="15">
      <c r="A34" s="435">
        <v>2</v>
      </c>
      <c r="B34" s="435" t="s">
        <v>222</v>
      </c>
      <c r="C34" s="435" t="s">
        <v>256</v>
      </c>
      <c r="D34" s="448">
        <v>41639</v>
      </c>
    </row>
    <row r="35" spans="1:4" ht="15">
      <c r="A35" s="435">
        <v>3</v>
      </c>
      <c r="B35" s="435" t="s">
        <v>248</v>
      </c>
      <c r="C35" s="435" t="s">
        <v>257</v>
      </c>
      <c r="D35" s="448">
        <v>41639</v>
      </c>
    </row>
    <row r="36" spans="1:4" ht="15">
      <c r="A36" s="435">
        <v>4</v>
      </c>
      <c r="B36" s="435" t="s">
        <v>248</v>
      </c>
      <c r="C36" s="435" t="s">
        <v>256</v>
      </c>
      <c r="D36" s="448">
        <v>41639</v>
      </c>
    </row>
    <row r="37" spans="1:4" ht="60">
      <c r="A37" s="435">
        <v>5</v>
      </c>
      <c r="B37" s="440" t="s">
        <v>258</v>
      </c>
      <c r="C37" s="440" t="s">
        <v>259</v>
      </c>
      <c r="D37" s="448">
        <v>41639</v>
      </c>
    </row>
    <row r="38" spans="1:4" ht="60">
      <c r="A38" s="435">
        <v>6</v>
      </c>
      <c r="B38" s="440" t="s">
        <v>258</v>
      </c>
      <c r="C38" s="440" t="s">
        <v>250</v>
      </c>
      <c r="D38" s="448">
        <v>41639</v>
      </c>
    </row>
    <row r="39" spans="1:4" ht="60">
      <c r="A39" s="435">
        <v>7</v>
      </c>
      <c r="B39" s="440" t="s">
        <v>258</v>
      </c>
      <c r="C39" s="440" t="s">
        <v>260</v>
      </c>
      <c r="D39" s="448">
        <v>41639</v>
      </c>
    </row>
    <row r="40" spans="1:4" ht="60">
      <c r="A40" s="436">
        <v>8</v>
      </c>
      <c r="B40" s="440" t="s">
        <v>258</v>
      </c>
      <c r="C40" s="440" t="s">
        <v>261</v>
      </c>
      <c r="D40" s="448">
        <v>41639</v>
      </c>
    </row>
    <row r="41" spans="1:4" ht="60">
      <c r="A41" s="436">
        <v>9</v>
      </c>
      <c r="B41" s="440" t="s">
        <v>258</v>
      </c>
      <c r="C41" s="444" t="s">
        <v>192</v>
      </c>
      <c r="D41" s="448">
        <v>41639</v>
      </c>
    </row>
    <row r="42" spans="1:4" ht="60">
      <c r="A42" s="436">
        <v>10</v>
      </c>
      <c r="B42" s="440" t="s">
        <v>258</v>
      </c>
      <c r="C42" s="444" t="s">
        <v>194</v>
      </c>
      <c r="D42" s="448">
        <v>41639</v>
      </c>
    </row>
    <row r="43" spans="1:4" ht="60">
      <c r="A43" s="436">
        <v>11</v>
      </c>
      <c r="B43" s="440" t="s">
        <v>258</v>
      </c>
      <c r="C43" s="444" t="s">
        <v>193</v>
      </c>
      <c r="D43" s="448">
        <v>41639</v>
      </c>
    </row>
    <row r="44" spans="1:4" ht="60">
      <c r="A44" s="436">
        <v>12</v>
      </c>
      <c r="B44" s="440" t="s">
        <v>258</v>
      </c>
      <c r="C44" s="444" t="s">
        <v>246</v>
      </c>
      <c r="D44" s="448">
        <v>41639</v>
      </c>
    </row>
    <row r="45" spans="1:4" ht="15">
      <c r="A45" s="435"/>
      <c r="B45" s="437" t="s">
        <v>223</v>
      </c>
      <c r="C45" s="435"/>
      <c r="D45" s="446"/>
    </row>
  </sheetData>
  <sheetProtection/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2" max="2" width="18.875" style="0" customWidth="1"/>
    <col min="3" max="3" width="30.125" style="0" customWidth="1"/>
    <col min="4" max="4" width="20.00390625" style="0" customWidth="1"/>
    <col min="5" max="5" width="15.875" style="0" customWidth="1"/>
  </cols>
  <sheetData>
    <row r="1" ht="23.25">
      <c r="B1" s="429" t="s">
        <v>264</v>
      </c>
    </row>
    <row r="2" ht="15">
      <c r="B2" s="479" t="s">
        <v>265</v>
      </c>
    </row>
    <row r="3" s="481" customFormat="1" ht="11.25">
      <c r="A3" s="480"/>
    </row>
    <row r="4" spans="1:5" ht="12.75">
      <c r="A4" s="482"/>
      <c r="B4" s="482" t="s">
        <v>215</v>
      </c>
      <c r="C4" s="482" t="s">
        <v>216</v>
      </c>
      <c r="D4" s="482" t="s">
        <v>217</v>
      </c>
      <c r="E4" s="483" t="s">
        <v>266</v>
      </c>
    </row>
    <row r="5" spans="1:5" ht="15">
      <c r="A5" s="484">
        <v>1</v>
      </c>
      <c r="B5" s="431" t="s">
        <v>220</v>
      </c>
      <c r="C5" s="485" t="s">
        <v>227</v>
      </c>
      <c r="D5" s="432">
        <v>41305</v>
      </c>
      <c r="E5" s="486">
        <v>190740</v>
      </c>
    </row>
    <row r="6" spans="1:5" ht="15">
      <c r="A6" s="484">
        <v>2</v>
      </c>
      <c r="B6" s="431" t="s">
        <v>220</v>
      </c>
      <c r="C6" s="485" t="s">
        <v>267</v>
      </c>
      <c r="D6" s="432">
        <v>41305</v>
      </c>
      <c r="E6" s="486">
        <v>190740</v>
      </c>
    </row>
    <row r="7" spans="1:5" ht="15">
      <c r="A7" s="430">
        <v>3</v>
      </c>
      <c r="B7" s="431" t="s">
        <v>220</v>
      </c>
      <c r="C7" s="485" t="s">
        <v>268</v>
      </c>
      <c r="D7" s="432">
        <v>41305</v>
      </c>
      <c r="E7" s="486">
        <v>190740</v>
      </c>
    </row>
    <row r="8" spans="1:5" ht="15">
      <c r="A8" s="430">
        <v>4</v>
      </c>
      <c r="B8" s="431" t="s">
        <v>226</v>
      </c>
      <c r="C8" s="485" t="s">
        <v>269</v>
      </c>
      <c r="D8" s="432">
        <v>41305</v>
      </c>
      <c r="E8" s="486">
        <v>254784</v>
      </c>
    </row>
    <row r="9" spans="1:5" ht="15">
      <c r="A9" s="430">
        <v>5</v>
      </c>
      <c r="B9" s="431" t="s">
        <v>226</v>
      </c>
      <c r="C9" s="485" t="s">
        <v>270</v>
      </c>
      <c r="D9" s="432">
        <v>41305</v>
      </c>
      <c r="E9" s="486">
        <v>254784</v>
      </c>
    </row>
    <row r="10" spans="1:5" ht="15">
      <c r="A10" s="430">
        <v>6</v>
      </c>
      <c r="B10" s="431" t="s">
        <v>226</v>
      </c>
      <c r="C10" s="485" t="s">
        <v>271</v>
      </c>
      <c r="D10" s="432">
        <v>41333</v>
      </c>
      <c r="E10" s="486">
        <v>129272</v>
      </c>
    </row>
    <row r="11" spans="1:5" ht="25.5">
      <c r="A11" s="430">
        <v>7</v>
      </c>
      <c r="B11" s="431" t="s">
        <v>272</v>
      </c>
      <c r="C11" s="485" t="s">
        <v>273</v>
      </c>
      <c r="D11" s="432">
        <v>41333</v>
      </c>
      <c r="E11" s="487">
        <v>18648</v>
      </c>
    </row>
    <row r="12" spans="1:5" ht="15">
      <c r="A12" s="430">
        <v>8</v>
      </c>
      <c r="B12" s="431" t="s">
        <v>274</v>
      </c>
      <c r="C12" s="485" t="s">
        <v>275</v>
      </c>
      <c r="D12" s="432">
        <v>41333</v>
      </c>
      <c r="E12" s="487">
        <v>30935</v>
      </c>
    </row>
    <row r="13" spans="1:5" ht="15">
      <c r="A13" s="430">
        <v>9</v>
      </c>
      <c r="B13" s="431" t="s">
        <v>274</v>
      </c>
      <c r="C13" s="485" t="s">
        <v>276</v>
      </c>
      <c r="D13" s="432">
        <v>41333</v>
      </c>
      <c r="E13" s="487">
        <v>30575</v>
      </c>
    </row>
    <row r="14" spans="1:5" ht="25.5">
      <c r="A14" s="430">
        <v>10</v>
      </c>
      <c r="B14" s="431" t="s">
        <v>272</v>
      </c>
      <c r="C14" s="485" t="s">
        <v>277</v>
      </c>
      <c r="D14" s="432">
        <v>41333</v>
      </c>
      <c r="E14" s="487">
        <v>71577</v>
      </c>
    </row>
    <row r="15" spans="1:5" ht="15">
      <c r="A15" s="430">
        <v>11</v>
      </c>
      <c r="B15" s="431" t="s">
        <v>274</v>
      </c>
      <c r="C15" s="485" t="s">
        <v>278</v>
      </c>
      <c r="D15" s="432">
        <v>41333</v>
      </c>
      <c r="E15" s="487">
        <v>20663</v>
      </c>
    </row>
    <row r="16" spans="1:5" ht="15">
      <c r="A16" s="430">
        <v>12</v>
      </c>
      <c r="B16" s="431" t="s">
        <v>279</v>
      </c>
      <c r="C16" s="485" t="s">
        <v>277</v>
      </c>
      <c r="D16" s="432">
        <v>41333</v>
      </c>
      <c r="E16" s="487">
        <v>21855</v>
      </c>
    </row>
    <row r="17" spans="1:5" ht="15">
      <c r="A17" s="430">
        <v>13</v>
      </c>
      <c r="B17" s="431" t="s">
        <v>279</v>
      </c>
      <c r="C17" s="485" t="s">
        <v>280</v>
      </c>
      <c r="D17" s="432">
        <v>41333</v>
      </c>
      <c r="E17" s="487">
        <v>42834</v>
      </c>
    </row>
    <row r="18" spans="1:5" ht="15">
      <c r="A18" s="430">
        <v>14</v>
      </c>
      <c r="B18" s="431" t="s">
        <v>274</v>
      </c>
      <c r="C18" s="485" t="s">
        <v>281</v>
      </c>
      <c r="D18" s="432">
        <v>41333</v>
      </c>
      <c r="E18" s="487">
        <v>37159</v>
      </c>
    </row>
    <row r="19" spans="1:5" ht="25.5">
      <c r="A19" s="430">
        <v>15</v>
      </c>
      <c r="B19" s="431" t="s">
        <v>272</v>
      </c>
      <c r="C19" s="485" t="s">
        <v>280</v>
      </c>
      <c r="D19" s="432">
        <v>41333</v>
      </c>
      <c r="E19" s="487">
        <v>105878</v>
      </c>
    </row>
    <row r="20" spans="1:5" ht="15">
      <c r="A20" s="430">
        <v>16</v>
      </c>
      <c r="B20" s="431" t="s">
        <v>279</v>
      </c>
      <c r="C20" s="485" t="s">
        <v>231</v>
      </c>
      <c r="D20" s="432">
        <v>41333</v>
      </c>
      <c r="E20" s="487">
        <v>55996</v>
      </c>
    </row>
    <row r="21" spans="1:5" ht="25.5">
      <c r="A21" s="430">
        <v>17</v>
      </c>
      <c r="B21" s="431" t="s">
        <v>272</v>
      </c>
      <c r="C21" s="485" t="s">
        <v>231</v>
      </c>
      <c r="D21" s="432">
        <v>41362</v>
      </c>
      <c r="E21" s="487">
        <v>178663</v>
      </c>
    </row>
    <row r="22" spans="1:5" ht="15">
      <c r="A22" s="430">
        <v>18</v>
      </c>
      <c r="B22" s="431" t="s">
        <v>282</v>
      </c>
      <c r="C22" s="485" t="s">
        <v>283</v>
      </c>
      <c r="D22" s="432">
        <v>41362</v>
      </c>
      <c r="E22" s="487">
        <v>288662</v>
      </c>
    </row>
    <row r="23" spans="1:5" ht="15">
      <c r="A23" s="430">
        <v>19</v>
      </c>
      <c r="B23" s="431" t="s">
        <v>282</v>
      </c>
      <c r="C23" s="485" t="s">
        <v>284</v>
      </c>
      <c r="D23" s="432">
        <v>41362</v>
      </c>
      <c r="E23" s="487">
        <v>288662</v>
      </c>
    </row>
    <row r="24" spans="1:5" ht="18.75">
      <c r="A24" s="488"/>
      <c r="B24" s="489" t="s">
        <v>218</v>
      </c>
      <c r="C24" s="490" t="s">
        <v>285</v>
      </c>
      <c r="D24" s="482"/>
      <c r="E24" s="491">
        <f>SUM(E5:E23)</f>
        <v>2403167</v>
      </c>
    </row>
    <row r="25" spans="1:5" ht="27" customHeight="1">
      <c r="A25" s="492">
        <v>1</v>
      </c>
      <c r="B25" s="431" t="s">
        <v>220</v>
      </c>
      <c r="C25" s="485" t="s">
        <v>286</v>
      </c>
      <c r="D25" s="493">
        <v>41394</v>
      </c>
      <c r="E25" s="494">
        <v>191692</v>
      </c>
    </row>
    <row r="26" spans="1:5" ht="15">
      <c r="A26" s="484">
        <v>1</v>
      </c>
      <c r="B26" s="431" t="s">
        <v>220</v>
      </c>
      <c r="C26" s="485" t="s">
        <v>225</v>
      </c>
      <c r="D26" s="432">
        <v>41394</v>
      </c>
      <c r="E26" s="486">
        <v>197600</v>
      </c>
    </row>
    <row r="27" spans="1:5" ht="15">
      <c r="A27" s="484">
        <v>2</v>
      </c>
      <c r="B27" s="431" t="s">
        <v>226</v>
      </c>
      <c r="C27" s="485" t="s">
        <v>227</v>
      </c>
      <c r="D27" s="432">
        <v>41394</v>
      </c>
      <c r="E27" s="486">
        <v>125945</v>
      </c>
    </row>
    <row r="28" spans="1:5" ht="15">
      <c r="A28" s="430">
        <v>3</v>
      </c>
      <c r="B28" s="431" t="s">
        <v>220</v>
      </c>
      <c r="C28" s="485" t="s">
        <v>228</v>
      </c>
      <c r="D28" s="432">
        <v>41455</v>
      </c>
      <c r="E28" s="486">
        <v>198312</v>
      </c>
    </row>
    <row r="29" spans="1:5" ht="15">
      <c r="A29" s="430">
        <v>4</v>
      </c>
      <c r="B29" s="431" t="s">
        <v>220</v>
      </c>
      <c r="C29" s="485" t="s">
        <v>229</v>
      </c>
      <c r="D29" s="432">
        <v>41455</v>
      </c>
      <c r="E29" s="486">
        <v>154574</v>
      </c>
    </row>
    <row r="30" spans="1:5" ht="15">
      <c r="A30" s="430">
        <v>5</v>
      </c>
      <c r="B30" s="431" t="s">
        <v>230</v>
      </c>
      <c r="C30" s="485" t="s">
        <v>231</v>
      </c>
      <c r="D30" s="432">
        <v>41455</v>
      </c>
      <c r="E30" s="486">
        <v>151529</v>
      </c>
    </row>
    <row r="31" spans="1:5" ht="18.75">
      <c r="A31" s="488"/>
      <c r="B31" s="438" t="s">
        <v>218</v>
      </c>
      <c r="C31" s="439" t="s">
        <v>219</v>
      </c>
      <c r="D31" s="482"/>
      <c r="E31" s="495">
        <f>SUM(E26:E30)</f>
        <v>827960</v>
      </c>
    </row>
    <row r="32" spans="1:5" ht="127.5">
      <c r="A32" s="484">
        <v>1</v>
      </c>
      <c r="B32" s="431" t="s">
        <v>232</v>
      </c>
      <c r="C32" s="485" t="s">
        <v>233</v>
      </c>
      <c r="D32" s="432">
        <v>41486</v>
      </c>
      <c r="E32" s="486">
        <v>210684</v>
      </c>
    </row>
    <row r="33" spans="1:5" ht="102">
      <c r="A33" s="484">
        <v>2</v>
      </c>
      <c r="B33" s="431" t="s">
        <v>234</v>
      </c>
      <c r="C33" s="485" t="s">
        <v>235</v>
      </c>
      <c r="D33" s="432">
        <v>41486</v>
      </c>
      <c r="E33" s="486">
        <v>188461</v>
      </c>
    </row>
    <row r="34" spans="1:5" ht="25.5">
      <c r="A34" s="430">
        <v>3</v>
      </c>
      <c r="B34" s="431" t="s">
        <v>236</v>
      </c>
      <c r="C34" s="485" t="s">
        <v>235</v>
      </c>
      <c r="D34" s="432">
        <v>41486</v>
      </c>
      <c r="E34" s="486">
        <v>122406</v>
      </c>
    </row>
    <row r="35" spans="1:5" ht="15">
      <c r="A35" s="430">
        <v>4</v>
      </c>
      <c r="B35" s="431" t="s">
        <v>221</v>
      </c>
      <c r="C35" s="485" t="s">
        <v>237</v>
      </c>
      <c r="D35" s="432">
        <v>41486</v>
      </c>
      <c r="E35" s="486">
        <v>13837.5</v>
      </c>
    </row>
    <row r="36" spans="1:5" ht="102">
      <c r="A36" s="430">
        <v>5</v>
      </c>
      <c r="B36" s="431" t="s">
        <v>238</v>
      </c>
      <c r="C36" s="485" t="s">
        <v>237</v>
      </c>
      <c r="D36" s="432">
        <v>41486</v>
      </c>
      <c r="E36" s="486">
        <v>116333</v>
      </c>
    </row>
    <row r="37" spans="1:5" ht="89.25">
      <c r="A37" s="430">
        <v>6</v>
      </c>
      <c r="B37" s="431" t="s">
        <v>239</v>
      </c>
      <c r="C37" s="485" t="s">
        <v>240</v>
      </c>
      <c r="D37" s="432">
        <v>41486</v>
      </c>
      <c r="E37" s="486">
        <v>198617</v>
      </c>
    </row>
    <row r="38" spans="1:5" ht="18.75">
      <c r="A38" s="488"/>
      <c r="B38" s="438" t="s">
        <v>218</v>
      </c>
      <c r="C38" s="439" t="s">
        <v>287</v>
      </c>
      <c r="D38" s="482"/>
      <c r="E38" s="495">
        <f>SUM(E32:E37)</f>
        <v>850338.5</v>
      </c>
    </row>
    <row r="39" spans="1:5" ht="127.5">
      <c r="A39" s="484">
        <v>1</v>
      </c>
      <c r="B39" s="431" t="s">
        <v>242</v>
      </c>
      <c r="C39" s="485" t="s">
        <v>192</v>
      </c>
      <c r="D39" s="432">
        <v>41517</v>
      </c>
      <c r="E39" s="486">
        <v>292471</v>
      </c>
    </row>
    <row r="40" spans="1:5" ht="76.5">
      <c r="A40" s="484">
        <v>2</v>
      </c>
      <c r="B40" s="431" t="s">
        <v>243</v>
      </c>
      <c r="C40" s="485" t="s">
        <v>194</v>
      </c>
      <c r="D40" s="432">
        <v>41517</v>
      </c>
      <c r="E40" s="486">
        <v>41863</v>
      </c>
    </row>
    <row r="41" spans="1:5" ht="89.25">
      <c r="A41" s="430">
        <v>3</v>
      </c>
      <c r="B41" s="431" t="s">
        <v>244</v>
      </c>
      <c r="C41" s="485" t="s">
        <v>193</v>
      </c>
      <c r="D41" s="432">
        <v>41517</v>
      </c>
      <c r="E41" s="486">
        <v>239027</v>
      </c>
    </row>
    <row r="42" spans="1:5" ht="89.25">
      <c r="A42" s="430">
        <v>4</v>
      </c>
      <c r="B42" s="431" t="s">
        <v>245</v>
      </c>
      <c r="C42" s="485" t="s">
        <v>246</v>
      </c>
      <c r="D42" s="432">
        <v>41517</v>
      </c>
      <c r="E42" s="486">
        <v>85918</v>
      </c>
    </row>
    <row r="43" spans="1:5" ht="18.75">
      <c r="A43" s="488"/>
      <c r="B43" s="438" t="s">
        <v>218</v>
      </c>
      <c r="C43" s="439" t="s">
        <v>288</v>
      </c>
      <c r="D43" s="482"/>
      <c r="E43" s="495">
        <f>SUM(E39:E42)</f>
        <v>659279</v>
      </c>
    </row>
    <row r="44" spans="1:5" ht="15">
      <c r="A44" s="433">
        <v>1</v>
      </c>
      <c r="B44" s="431" t="s">
        <v>230</v>
      </c>
      <c r="C44" s="434" t="s">
        <v>193</v>
      </c>
      <c r="D44" s="432">
        <v>41578</v>
      </c>
      <c r="E44" s="486">
        <v>77893</v>
      </c>
    </row>
    <row r="45" spans="1:5" ht="15">
      <c r="A45" s="433">
        <v>2</v>
      </c>
      <c r="B45" s="431" t="s">
        <v>230</v>
      </c>
      <c r="C45" s="434" t="s">
        <v>194</v>
      </c>
      <c r="D45" s="432">
        <v>41578</v>
      </c>
      <c r="E45" s="486">
        <v>49047</v>
      </c>
    </row>
    <row r="46" spans="1:5" ht="15">
      <c r="A46" s="430">
        <v>3</v>
      </c>
      <c r="B46" s="431" t="s">
        <v>230</v>
      </c>
      <c r="C46" s="434" t="s">
        <v>192</v>
      </c>
      <c r="D46" s="432">
        <v>41578</v>
      </c>
      <c r="E46" s="486">
        <v>130544</v>
      </c>
    </row>
    <row r="47" spans="1:5" ht="18.75">
      <c r="A47" s="488"/>
      <c r="B47" s="438" t="s">
        <v>218</v>
      </c>
      <c r="C47" s="439" t="s">
        <v>289</v>
      </c>
      <c r="D47" s="495">
        <v>253679</v>
      </c>
      <c r="E47" s="495">
        <v>257484</v>
      </c>
    </row>
    <row r="48" spans="1:5" ht="31.5">
      <c r="A48" s="496">
        <v>1</v>
      </c>
      <c r="B48" s="442" t="s">
        <v>221</v>
      </c>
      <c r="C48" s="443" t="s">
        <v>250</v>
      </c>
      <c r="D48" s="497">
        <v>41608</v>
      </c>
      <c r="E48" s="498">
        <v>13878</v>
      </c>
    </row>
    <row r="49" spans="1:5" ht="12.75">
      <c r="A49" s="482">
        <v>2</v>
      </c>
      <c r="B49" s="482" t="s">
        <v>248</v>
      </c>
      <c r="C49" s="482" t="s">
        <v>251</v>
      </c>
      <c r="D49" s="499">
        <v>41608</v>
      </c>
      <c r="E49" s="500">
        <v>150773</v>
      </c>
    </row>
    <row r="50" spans="1:5" ht="12.75">
      <c r="A50" s="482">
        <v>3</v>
      </c>
      <c r="B50" s="482" t="s">
        <v>248</v>
      </c>
      <c r="C50" s="482" t="s">
        <v>252</v>
      </c>
      <c r="D50" s="499">
        <v>41608</v>
      </c>
      <c r="E50" s="500">
        <v>150773</v>
      </c>
    </row>
    <row r="51" spans="1:5" ht="12.75">
      <c r="A51" s="482">
        <v>4</v>
      </c>
      <c r="B51" s="482" t="s">
        <v>248</v>
      </c>
      <c r="C51" s="482" t="s">
        <v>253</v>
      </c>
      <c r="D51" s="499">
        <v>41608</v>
      </c>
      <c r="E51" s="500">
        <v>150773</v>
      </c>
    </row>
    <row r="52" spans="1:5" ht="15">
      <c r="A52" s="482"/>
      <c r="B52" s="496" t="s">
        <v>254</v>
      </c>
      <c r="C52" s="482"/>
      <c r="D52" s="486"/>
      <c r="E52" s="486">
        <v>466197</v>
      </c>
    </row>
    <row r="53" spans="1:5" ht="51">
      <c r="A53" s="482">
        <v>1</v>
      </c>
      <c r="B53" s="501" t="s">
        <v>255</v>
      </c>
      <c r="C53" s="501" t="s">
        <v>250</v>
      </c>
      <c r="D53" s="499">
        <v>41639</v>
      </c>
      <c r="E53" s="502">
        <v>186916.30999999997</v>
      </c>
    </row>
    <row r="54" spans="1:5" ht="12.75">
      <c r="A54" s="482">
        <v>2</v>
      </c>
      <c r="B54" s="482" t="s">
        <v>222</v>
      </c>
      <c r="C54" s="482" t="s">
        <v>256</v>
      </c>
      <c r="D54" s="499">
        <v>41639</v>
      </c>
      <c r="E54" s="502">
        <v>159570.18</v>
      </c>
    </row>
    <row r="55" spans="1:5" ht="12.75">
      <c r="A55" s="482">
        <v>3</v>
      </c>
      <c r="B55" s="482" t="s">
        <v>248</v>
      </c>
      <c r="C55" s="482" t="s">
        <v>257</v>
      </c>
      <c r="D55" s="499">
        <v>41639</v>
      </c>
      <c r="E55" s="502">
        <v>150738.66499999998</v>
      </c>
    </row>
    <row r="56" spans="1:5" ht="12.75">
      <c r="A56" s="482">
        <v>4</v>
      </c>
      <c r="B56" s="482" t="s">
        <v>248</v>
      </c>
      <c r="C56" s="482" t="s">
        <v>256</v>
      </c>
      <c r="D56" s="499">
        <v>41639</v>
      </c>
      <c r="E56" s="502">
        <v>150738.66499999998</v>
      </c>
    </row>
    <row r="57" spans="1:5" ht="51">
      <c r="A57" s="482">
        <v>5</v>
      </c>
      <c r="B57" s="501" t="s">
        <v>258</v>
      </c>
      <c r="C57" s="501" t="s">
        <v>259</v>
      </c>
      <c r="D57" s="499">
        <v>41639</v>
      </c>
      <c r="E57" s="502">
        <v>62378.854999999996</v>
      </c>
    </row>
    <row r="58" spans="1:5" ht="51">
      <c r="A58" s="482">
        <v>6</v>
      </c>
      <c r="B58" s="501" t="s">
        <v>258</v>
      </c>
      <c r="C58" s="501" t="s">
        <v>250</v>
      </c>
      <c r="D58" s="499">
        <v>41639</v>
      </c>
      <c r="E58" s="502">
        <v>46971.155</v>
      </c>
    </row>
    <row r="59" spans="1:5" ht="51">
      <c r="A59" s="482">
        <v>7</v>
      </c>
      <c r="B59" s="501" t="s">
        <v>258</v>
      </c>
      <c r="C59" s="501" t="s">
        <v>260</v>
      </c>
      <c r="D59" s="499">
        <v>41639</v>
      </c>
      <c r="E59" s="502">
        <v>27088.319999999996</v>
      </c>
    </row>
    <row r="60" spans="1:5" ht="51">
      <c r="A60" s="483">
        <v>8</v>
      </c>
      <c r="B60" s="501" t="s">
        <v>258</v>
      </c>
      <c r="C60" s="501" t="s">
        <v>261</v>
      </c>
      <c r="D60" s="499">
        <v>41639</v>
      </c>
      <c r="E60" s="502">
        <v>154471.835</v>
      </c>
    </row>
    <row r="61" spans="1:5" ht="51">
      <c r="A61" s="483">
        <v>9</v>
      </c>
      <c r="B61" s="501" t="s">
        <v>258</v>
      </c>
      <c r="C61" s="503" t="s">
        <v>192</v>
      </c>
      <c r="D61" s="499">
        <v>41639</v>
      </c>
      <c r="E61" s="502">
        <v>97376.055</v>
      </c>
    </row>
    <row r="62" spans="1:5" ht="51">
      <c r="A62" s="483">
        <v>10</v>
      </c>
      <c r="B62" s="501" t="s">
        <v>258</v>
      </c>
      <c r="C62" s="503" t="s">
        <v>194</v>
      </c>
      <c r="D62" s="499">
        <v>41639</v>
      </c>
      <c r="E62" s="502">
        <v>43803.34</v>
      </c>
    </row>
    <row r="63" spans="1:5" ht="51">
      <c r="A63" s="483">
        <v>11</v>
      </c>
      <c r="B63" s="501" t="s">
        <v>258</v>
      </c>
      <c r="C63" s="503" t="s">
        <v>193</v>
      </c>
      <c r="D63" s="499">
        <v>41639</v>
      </c>
      <c r="E63" s="502">
        <v>119328.47499999999</v>
      </c>
    </row>
    <row r="64" spans="1:5" ht="51">
      <c r="A64" s="483">
        <v>12</v>
      </c>
      <c r="B64" s="501" t="s">
        <v>258</v>
      </c>
      <c r="C64" s="503" t="s">
        <v>246</v>
      </c>
      <c r="D64" s="499">
        <v>41639</v>
      </c>
      <c r="E64" s="502">
        <v>58353.365</v>
      </c>
    </row>
    <row r="65" spans="1:5" ht="15.75">
      <c r="A65" s="482"/>
      <c r="B65" s="496" t="s">
        <v>223</v>
      </c>
      <c r="C65" s="482"/>
      <c r="D65" s="504"/>
      <c r="E65" s="505">
        <v>1257735.22</v>
      </c>
    </row>
  </sheetData>
  <sheetProtection/>
  <printOptions/>
  <pageMargins left="0.3937007874015748" right="0.3937007874015748" top="0.5905511811023623" bottom="0.5905511811023623" header="0.5118110236220472" footer="0.5118110236220472"/>
  <pageSetup fitToHeight="6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А</cp:lastModifiedBy>
  <cp:lastPrinted>2013-02-01T05:54:51Z</cp:lastPrinted>
  <dcterms:created xsi:type="dcterms:W3CDTF">2004-01-06T09:02:21Z</dcterms:created>
  <dcterms:modified xsi:type="dcterms:W3CDTF">2014-12-02T11:52:21Z</dcterms:modified>
  <cp:category/>
  <cp:version/>
  <cp:contentType/>
  <cp:contentStatus/>
</cp:coreProperties>
</file>